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ndir\Desktop\"/>
    </mc:Choice>
  </mc:AlternateContent>
  <bookViews>
    <workbookView xWindow="0" yWindow="0" windowWidth="28800" windowHeight="12315"/>
  </bookViews>
  <sheets>
    <sheet name="entrate" sheetId="1" r:id="rId1"/>
    <sheet name="uscite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4" i="2" l="1"/>
  <c r="G484" i="2"/>
  <c r="B483" i="2"/>
  <c r="C483" i="2" s="1"/>
  <c r="B482" i="2"/>
  <c r="B481" i="2"/>
  <c r="B480" i="2"/>
  <c r="B479" i="2"/>
  <c r="C479" i="2" s="1"/>
  <c r="B478" i="2"/>
  <c r="B477" i="2"/>
  <c r="C477" i="2" s="1"/>
  <c r="B476" i="2"/>
  <c r="B475" i="2"/>
  <c r="C475" i="2" s="1"/>
  <c r="B474" i="2"/>
  <c r="B473" i="2"/>
  <c r="B472" i="2"/>
  <c r="B471" i="2"/>
  <c r="B470" i="2"/>
  <c r="B469" i="2"/>
  <c r="C469" i="2" s="1"/>
  <c r="B468" i="2"/>
  <c r="B467" i="2"/>
  <c r="C467" i="2" s="1"/>
  <c r="B466" i="2"/>
  <c r="B465" i="2"/>
  <c r="B464" i="2"/>
  <c r="B463" i="2"/>
  <c r="C463" i="2" s="1"/>
  <c r="B462" i="2"/>
  <c r="B461" i="2"/>
  <c r="C461" i="2" s="1"/>
  <c r="B460" i="2"/>
  <c r="B459" i="2"/>
  <c r="C459" i="2" s="1"/>
  <c r="B458" i="2"/>
  <c r="C458" i="2" s="1"/>
  <c r="B457" i="2"/>
  <c r="B456" i="2"/>
  <c r="B455" i="2"/>
  <c r="B454" i="2"/>
  <c r="B453" i="2"/>
  <c r="B452" i="2"/>
  <c r="C452" i="2" s="1"/>
  <c r="B451" i="2"/>
  <c r="B450" i="2"/>
  <c r="B449" i="2"/>
  <c r="B448" i="2"/>
  <c r="C448" i="2" s="1"/>
  <c r="C447" i="2"/>
  <c r="B447" i="2"/>
  <c r="B446" i="2"/>
  <c r="B445" i="2"/>
  <c r="B444" i="2"/>
  <c r="B443" i="2"/>
  <c r="B442" i="2"/>
  <c r="B441" i="2"/>
  <c r="B440" i="2"/>
  <c r="B439" i="2"/>
  <c r="B438" i="2"/>
  <c r="B437" i="2"/>
  <c r="C436" i="2"/>
  <c r="B436" i="2"/>
  <c r="B435" i="2"/>
  <c r="B434" i="2"/>
  <c r="B433" i="2"/>
  <c r="B432" i="2"/>
  <c r="C432" i="2" s="1"/>
  <c r="B431" i="2"/>
  <c r="B430" i="2"/>
  <c r="B429" i="2"/>
  <c r="B428" i="2"/>
  <c r="B427" i="2"/>
  <c r="B426" i="2"/>
  <c r="B425" i="2"/>
  <c r="C425" i="2" s="1"/>
  <c r="B424" i="2"/>
  <c r="B423" i="2"/>
  <c r="B422" i="2"/>
  <c r="C422" i="2" s="1"/>
  <c r="B421" i="2"/>
  <c r="C420" i="2"/>
  <c r="B420" i="2"/>
  <c r="B419" i="2"/>
  <c r="B418" i="2"/>
  <c r="B417" i="2"/>
  <c r="B416" i="2"/>
  <c r="B415" i="2"/>
  <c r="B414" i="2"/>
  <c r="B413" i="2"/>
  <c r="B412" i="2"/>
  <c r="B411" i="2"/>
  <c r="B410" i="2"/>
  <c r="C410" i="2" s="1"/>
  <c r="C409" i="2"/>
  <c r="B409" i="2"/>
  <c r="B408" i="2"/>
  <c r="B407" i="2"/>
  <c r="B406" i="2"/>
  <c r="C406" i="2" s="1"/>
  <c r="B405" i="2"/>
  <c r="B404" i="2"/>
  <c r="C404" i="2" s="1"/>
  <c r="B403" i="2"/>
  <c r="B402" i="2"/>
  <c r="B401" i="2"/>
  <c r="B400" i="2"/>
  <c r="C400" i="2" s="1"/>
  <c r="B399" i="2"/>
  <c r="B398" i="2"/>
  <c r="B397" i="2"/>
  <c r="B396" i="2"/>
  <c r="B395" i="2"/>
  <c r="B394" i="2"/>
  <c r="B393" i="2"/>
  <c r="B392" i="2"/>
  <c r="C392" i="2" s="1"/>
  <c r="B391" i="2"/>
  <c r="B390" i="2"/>
  <c r="C390" i="2" s="1"/>
  <c r="B389" i="2"/>
  <c r="B388" i="2"/>
  <c r="B387" i="2"/>
  <c r="B386" i="2"/>
  <c r="B385" i="2"/>
  <c r="B384" i="2"/>
  <c r="B383" i="2"/>
  <c r="B382" i="2"/>
  <c r="B381" i="2"/>
  <c r="B380" i="2"/>
  <c r="B379" i="2"/>
  <c r="B378" i="2"/>
  <c r="C378" i="2" s="1"/>
  <c r="B377" i="2"/>
  <c r="B376" i="2"/>
  <c r="B375" i="2"/>
  <c r="B374" i="2"/>
  <c r="B373" i="2"/>
  <c r="B372" i="2"/>
  <c r="B371" i="2"/>
  <c r="B370" i="2"/>
  <c r="C370" i="2" s="1"/>
  <c r="B369" i="2"/>
  <c r="B368" i="2"/>
  <c r="C368" i="2" s="1"/>
  <c r="B367" i="2"/>
  <c r="B366" i="2"/>
  <c r="B365" i="2"/>
  <c r="B364" i="2"/>
  <c r="B363" i="2"/>
  <c r="B362" i="2"/>
  <c r="B361" i="2"/>
  <c r="B360" i="2"/>
  <c r="B359" i="2"/>
  <c r="C359" i="2" s="1"/>
  <c r="B358" i="2"/>
  <c r="B357" i="2"/>
  <c r="B356" i="2"/>
  <c r="B355" i="2"/>
  <c r="C355" i="2" s="1"/>
  <c r="B354" i="2"/>
  <c r="B353" i="2"/>
  <c r="B352" i="2"/>
  <c r="B351" i="2"/>
  <c r="B350" i="2"/>
  <c r="B349" i="2"/>
  <c r="C349" i="2" s="1"/>
  <c r="B348" i="2"/>
  <c r="B347" i="2"/>
  <c r="B346" i="2"/>
  <c r="B345" i="2"/>
  <c r="B344" i="2"/>
  <c r="B343" i="2"/>
  <c r="C343" i="2" s="1"/>
  <c r="B342" i="2"/>
  <c r="B341" i="2"/>
  <c r="B340" i="2"/>
  <c r="B339" i="2"/>
  <c r="C339" i="2" s="1"/>
  <c r="B338" i="2"/>
  <c r="B337" i="2"/>
  <c r="B336" i="2"/>
  <c r="B335" i="2"/>
  <c r="B334" i="2"/>
  <c r="B333" i="2"/>
  <c r="B332" i="2"/>
  <c r="B331" i="2"/>
  <c r="B330" i="2"/>
  <c r="B329" i="2"/>
  <c r="B328" i="2"/>
  <c r="B327" i="2"/>
  <c r="C327" i="2" s="1"/>
  <c r="B326" i="2"/>
  <c r="B325" i="2"/>
  <c r="B324" i="2"/>
  <c r="C323" i="2"/>
  <c r="B322" i="2"/>
  <c r="C322" i="2" s="1"/>
  <c r="B321" i="2"/>
  <c r="C321" i="2" s="1"/>
  <c r="B320" i="2"/>
  <c r="C320" i="2" s="1"/>
  <c r="B319" i="2"/>
  <c r="B318" i="2"/>
  <c r="B317" i="2"/>
  <c r="C316" i="2"/>
  <c r="B316" i="2"/>
  <c r="B315" i="2"/>
  <c r="C315" i="2" s="1"/>
  <c r="B314" i="2"/>
  <c r="B313" i="2"/>
  <c r="B312" i="2"/>
  <c r="C311" i="2"/>
  <c r="B311" i="2"/>
  <c r="B310" i="2"/>
  <c r="B309" i="2"/>
  <c r="C309" i="2" s="1"/>
  <c r="B308" i="2"/>
  <c r="B307" i="2"/>
  <c r="C307" i="2" s="1"/>
  <c r="B306" i="2"/>
  <c r="B305" i="2"/>
  <c r="B304" i="2"/>
  <c r="B303" i="2"/>
  <c r="C303" i="2" s="1"/>
  <c r="B302" i="2"/>
  <c r="B301" i="2"/>
  <c r="C301" i="2" s="1"/>
  <c r="B300" i="2"/>
  <c r="B299" i="2"/>
  <c r="C299" i="2" s="1"/>
  <c r="B298" i="2"/>
  <c r="B297" i="2"/>
  <c r="C297" i="2" s="1"/>
  <c r="B296" i="2"/>
  <c r="B295" i="2"/>
  <c r="B294" i="2"/>
  <c r="B293" i="2"/>
  <c r="B292" i="2"/>
  <c r="B291" i="2"/>
  <c r="B290" i="2"/>
  <c r="B289" i="2"/>
  <c r="B288" i="2"/>
  <c r="B287" i="2"/>
  <c r="C287" i="2" s="1"/>
  <c r="B286" i="2"/>
  <c r="B285" i="2"/>
  <c r="B284" i="2"/>
  <c r="B283" i="2"/>
  <c r="B282" i="2"/>
  <c r="B281" i="2"/>
  <c r="C281" i="2" s="1"/>
  <c r="B280" i="2"/>
  <c r="B279" i="2"/>
  <c r="B278" i="2"/>
  <c r="C277" i="2"/>
  <c r="B277" i="2"/>
  <c r="B276" i="2"/>
  <c r="B275" i="2"/>
  <c r="B274" i="2"/>
  <c r="B273" i="2"/>
  <c r="B272" i="2"/>
  <c r="C272" i="2" s="1"/>
  <c r="B271" i="2"/>
  <c r="B270" i="2"/>
  <c r="B269" i="2"/>
  <c r="B268" i="2"/>
  <c r="B267" i="2"/>
  <c r="B266" i="2"/>
  <c r="C266" i="2" s="1"/>
  <c r="B265" i="2"/>
  <c r="C265" i="2" s="1"/>
  <c r="B264" i="2"/>
  <c r="C264" i="2" s="1"/>
  <c r="B263" i="2"/>
  <c r="B262" i="2"/>
  <c r="B261" i="2"/>
  <c r="B260" i="2"/>
  <c r="B259" i="2"/>
  <c r="B258" i="2"/>
  <c r="C258" i="2" s="1"/>
  <c r="B257" i="2"/>
  <c r="C257" i="2" s="1"/>
  <c r="B256" i="2"/>
  <c r="C256" i="2" s="1"/>
  <c r="B255" i="2"/>
  <c r="B254" i="2"/>
  <c r="B253" i="2"/>
  <c r="B252" i="2"/>
  <c r="B251" i="2"/>
  <c r="B250" i="2"/>
  <c r="C250" i="2" s="1"/>
  <c r="B249" i="2"/>
  <c r="C249" i="2" s="1"/>
  <c r="B248" i="2"/>
  <c r="C248" i="2" s="1"/>
  <c r="B247" i="2"/>
  <c r="B246" i="2"/>
  <c r="B245" i="2"/>
  <c r="B244" i="2"/>
  <c r="B243" i="2"/>
  <c r="B242" i="2"/>
  <c r="C242" i="2" s="1"/>
  <c r="B241" i="2"/>
  <c r="C241" i="2" s="1"/>
  <c r="B240" i="2"/>
  <c r="C240" i="2" s="1"/>
  <c r="B239" i="2"/>
  <c r="B238" i="2"/>
  <c r="B237" i="2"/>
  <c r="B236" i="2"/>
  <c r="B235" i="2"/>
  <c r="B234" i="2"/>
  <c r="C234" i="2" s="1"/>
  <c r="B233" i="2"/>
  <c r="C233" i="2" s="1"/>
  <c r="B232" i="2"/>
  <c r="C232" i="2" s="1"/>
  <c r="B231" i="2"/>
  <c r="B230" i="2"/>
  <c r="C230" i="2" s="1"/>
  <c r="B229" i="2"/>
  <c r="B228" i="2"/>
  <c r="B227" i="2"/>
  <c r="B226" i="2"/>
  <c r="B225" i="2"/>
  <c r="B224" i="2"/>
  <c r="C224" i="2" s="1"/>
  <c r="B223" i="2"/>
  <c r="B222" i="2"/>
  <c r="C222" i="2" s="1"/>
  <c r="B221" i="2"/>
  <c r="B220" i="2"/>
  <c r="B219" i="2"/>
  <c r="B218" i="2"/>
  <c r="B217" i="2"/>
  <c r="B216" i="2"/>
  <c r="C216" i="2" s="1"/>
  <c r="B215" i="2"/>
  <c r="B214" i="2"/>
  <c r="C214" i="2" s="1"/>
  <c r="B213" i="2"/>
  <c r="B212" i="2"/>
  <c r="B211" i="2"/>
  <c r="B210" i="2"/>
  <c r="B209" i="2"/>
  <c r="B208" i="2"/>
  <c r="C208" i="2" s="1"/>
  <c r="B207" i="2"/>
  <c r="C207" i="2" s="1"/>
  <c r="B206" i="2"/>
  <c r="B205" i="2"/>
  <c r="B204" i="2"/>
  <c r="B203" i="2"/>
  <c r="B202" i="2"/>
  <c r="B201" i="2"/>
  <c r="B200" i="2"/>
  <c r="C200" i="2" s="1"/>
  <c r="C199" i="2"/>
  <c r="B199" i="2"/>
  <c r="B198" i="2"/>
  <c r="B197" i="2"/>
  <c r="B196" i="2"/>
  <c r="B195" i="2"/>
  <c r="B194" i="2"/>
  <c r="B193" i="2"/>
  <c r="C193" i="2" s="1"/>
  <c r="B192" i="2"/>
  <c r="B191" i="2"/>
  <c r="C191" i="2" s="1"/>
  <c r="B190" i="2"/>
  <c r="B189" i="2"/>
  <c r="C189" i="2" s="1"/>
  <c r="B188" i="2"/>
  <c r="B187" i="2"/>
  <c r="C187" i="2" s="1"/>
  <c r="B186" i="2"/>
  <c r="B185" i="2"/>
  <c r="C185" i="2" s="1"/>
  <c r="B184" i="2"/>
  <c r="B183" i="2"/>
  <c r="B182" i="2"/>
  <c r="B181" i="2"/>
  <c r="B180" i="2"/>
  <c r="C180" i="2" s="1"/>
  <c r="B179" i="2"/>
  <c r="C179" i="2" s="1"/>
  <c r="B178" i="2"/>
  <c r="B177" i="2"/>
  <c r="B176" i="2"/>
  <c r="C176" i="2" s="1"/>
  <c r="B175" i="2"/>
  <c r="C175" i="2" s="1"/>
  <c r="B174" i="2"/>
  <c r="B173" i="2"/>
  <c r="B172" i="2"/>
  <c r="B171" i="2"/>
  <c r="C171" i="2" s="1"/>
  <c r="B170" i="2"/>
  <c r="B169" i="2"/>
  <c r="B168" i="2"/>
  <c r="B167" i="2"/>
  <c r="B166" i="2"/>
  <c r="B165" i="2"/>
  <c r="B164" i="2"/>
  <c r="B163" i="2"/>
  <c r="B162" i="2"/>
  <c r="B161" i="2"/>
  <c r="C161" i="2" s="1"/>
  <c r="B160" i="2"/>
  <c r="B159" i="2"/>
  <c r="B158" i="2"/>
  <c r="B157" i="2"/>
  <c r="C156" i="2"/>
  <c r="B156" i="2"/>
  <c r="B155" i="2"/>
  <c r="C155" i="2" s="1"/>
  <c r="B154" i="2"/>
  <c r="B153" i="2"/>
  <c r="B152" i="2"/>
  <c r="B151" i="2"/>
  <c r="B150" i="2"/>
  <c r="B149" i="2"/>
  <c r="B148" i="2"/>
  <c r="C148" i="2" s="1"/>
  <c r="B147" i="2"/>
  <c r="C147" i="2" s="1"/>
  <c r="B146" i="2"/>
  <c r="B145" i="2"/>
  <c r="B144" i="2"/>
  <c r="C144" i="2" s="1"/>
  <c r="B143" i="2"/>
  <c r="C143" i="2" s="1"/>
  <c r="B142" i="2"/>
  <c r="B141" i="2"/>
  <c r="B140" i="2"/>
  <c r="B139" i="2"/>
  <c r="C139" i="2" s="1"/>
  <c r="B138" i="2"/>
  <c r="B137" i="2"/>
  <c r="B136" i="2"/>
  <c r="B135" i="2"/>
  <c r="B134" i="2"/>
  <c r="B133" i="2"/>
  <c r="B132" i="2"/>
  <c r="B131" i="2"/>
  <c r="B130" i="2"/>
  <c r="B129" i="2"/>
  <c r="C129" i="2" s="1"/>
  <c r="B128" i="2"/>
  <c r="B127" i="2"/>
  <c r="C127" i="2" s="1"/>
  <c r="B126" i="2"/>
  <c r="B125" i="2"/>
  <c r="C125" i="2" s="1"/>
  <c r="B124" i="2"/>
  <c r="B123" i="2"/>
  <c r="C123" i="2" s="1"/>
  <c r="B122" i="2"/>
  <c r="B121" i="2"/>
  <c r="C121" i="2" s="1"/>
  <c r="B120" i="2"/>
  <c r="B119" i="2"/>
  <c r="B118" i="2"/>
  <c r="B117" i="2"/>
  <c r="C117" i="2" s="1"/>
  <c r="B116" i="2"/>
  <c r="B115" i="2"/>
  <c r="B114" i="2"/>
  <c r="B113" i="2"/>
  <c r="C113" i="2" s="1"/>
  <c r="B112" i="2"/>
  <c r="B111" i="2"/>
  <c r="B110" i="2"/>
  <c r="B109" i="2"/>
  <c r="C109" i="2" s="1"/>
  <c r="B108" i="2"/>
  <c r="B107" i="2"/>
  <c r="B106" i="2"/>
  <c r="B105" i="2"/>
  <c r="C105" i="2" s="1"/>
  <c r="B104" i="2"/>
  <c r="B103" i="2"/>
  <c r="C103" i="2" s="1"/>
  <c r="B102" i="2"/>
  <c r="B101" i="2"/>
  <c r="C101" i="2" s="1"/>
  <c r="B100" i="2"/>
  <c r="B99" i="2"/>
  <c r="B98" i="2"/>
  <c r="B97" i="2"/>
  <c r="C97" i="2" s="1"/>
  <c r="B96" i="2"/>
  <c r="B95" i="2"/>
  <c r="B94" i="2"/>
  <c r="B93" i="2"/>
  <c r="C93" i="2" s="1"/>
  <c r="B92" i="2"/>
  <c r="B91" i="2"/>
  <c r="B90" i="2"/>
  <c r="B89" i="2"/>
  <c r="C89" i="2" s="1"/>
  <c r="B88" i="2"/>
  <c r="B87" i="2"/>
  <c r="C87" i="2" s="1"/>
  <c r="B86" i="2"/>
  <c r="B85" i="2"/>
  <c r="B84" i="2"/>
  <c r="B83" i="2"/>
  <c r="B82" i="2"/>
  <c r="B81" i="2"/>
  <c r="C81" i="2" s="1"/>
  <c r="B80" i="2"/>
  <c r="B79" i="2"/>
  <c r="B78" i="2"/>
  <c r="B77" i="2"/>
  <c r="C77" i="2" s="1"/>
  <c r="B76" i="2"/>
  <c r="B75" i="2"/>
  <c r="B74" i="2"/>
  <c r="B73" i="2"/>
  <c r="C73" i="2" s="1"/>
  <c r="B72" i="2"/>
  <c r="B71" i="2"/>
  <c r="C71" i="2" s="1"/>
  <c r="B70" i="2"/>
  <c r="B69" i="2"/>
  <c r="C69" i="2" s="1"/>
  <c r="B68" i="2"/>
  <c r="B67" i="2"/>
  <c r="C67" i="2" s="1"/>
  <c r="B66" i="2"/>
  <c r="B65" i="2"/>
  <c r="B64" i="2"/>
  <c r="B63" i="2"/>
  <c r="C63" i="2" s="1"/>
  <c r="C62" i="2"/>
  <c r="B62" i="2"/>
  <c r="B61" i="2"/>
  <c r="B60" i="2"/>
  <c r="B59" i="2"/>
  <c r="B58" i="2"/>
  <c r="B57" i="2"/>
  <c r="B56" i="2"/>
  <c r="B55" i="2"/>
  <c r="B54" i="2"/>
  <c r="B53" i="2"/>
  <c r="B52" i="2"/>
  <c r="C51" i="2"/>
  <c r="B51" i="2"/>
  <c r="B50" i="2"/>
  <c r="B49" i="2"/>
  <c r="B48" i="2"/>
  <c r="B47" i="2"/>
  <c r="C47" i="2" s="1"/>
  <c r="B46" i="2"/>
  <c r="C46" i="2" s="1"/>
  <c r="B45" i="2"/>
  <c r="B44" i="2"/>
  <c r="B43" i="2"/>
  <c r="B42" i="2"/>
  <c r="B41" i="2"/>
  <c r="B40" i="2"/>
  <c r="B39" i="2"/>
  <c r="B38" i="2"/>
  <c r="B37" i="2"/>
  <c r="B36" i="2"/>
  <c r="B35" i="2"/>
  <c r="C35" i="2" s="1"/>
  <c r="B34" i="2"/>
  <c r="B33" i="2"/>
  <c r="B32" i="2"/>
  <c r="B31" i="2"/>
  <c r="C31" i="2" s="1"/>
  <c r="C30" i="2"/>
  <c r="B30" i="2"/>
  <c r="B29" i="2"/>
  <c r="B28" i="2"/>
  <c r="B27" i="2"/>
  <c r="B26" i="2"/>
  <c r="B25" i="2"/>
  <c r="B24" i="2"/>
  <c r="B23" i="2"/>
  <c r="B22" i="2"/>
  <c r="B21" i="2"/>
  <c r="C21" i="2" s="1"/>
  <c r="B20" i="2"/>
  <c r="B19" i="2"/>
  <c r="C19" i="2" s="1"/>
  <c r="B18" i="2"/>
  <c r="B17" i="2"/>
  <c r="B16" i="2"/>
  <c r="B15" i="2"/>
  <c r="B14" i="2"/>
  <c r="B13" i="2"/>
  <c r="C13" i="2" s="1"/>
  <c r="B12" i="2"/>
  <c r="B11" i="2"/>
  <c r="B10" i="2"/>
  <c r="B9" i="2"/>
  <c r="C9" i="2" s="1"/>
  <c r="B8" i="2"/>
  <c r="B7" i="2"/>
  <c r="C7" i="2" s="1"/>
  <c r="B6" i="2"/>
  <c r="B5" i="2"/>
  <c r="B4" i="2"/>
  <c r="B3" i="2"/>
  <c r="C3" i="2" s="1"/>
  <c r="B2" i="2"/>
  <c r="I165" i="1"/>
  <c r="H165" i="1"/>
  <c r="C164" i="1"/>
  <c r="D164" i="1" s="1"/>
  <c r="A164" i="1"/>
  <c r="B164" i="1" s="1"/>
  <c r="C163" i="1"/>
  <c r="D163" i="1" s="1"/>
  <c r="A163" i="1"/>
  <c r="B163" i="1" s="1"/>
  <c r="C162" i="1"/>
  <c r="D162" i="1" s="1"/>
  <c r="A162" i="1"/>
  <c r="B162" i="1" s="1"/>
  <c r="C161" i="1"/>
  <c r="D161" i="1" s="1"/>
  <c r="A161" i="1"/>
  <c r="B161" i="1" s="1"/>
  <c r="C160" i="1"/>
  <c r="D160" i="1" s="1"/>
  <c r="A160" i="1"/>
  <c r="B160" i="1" s="1"/>
  <c r="C159" i="1"/>
  <c r="D159" i="1" s="1"/>
  <c r="A159" i="1"/>
  <c r="B159" i="1" s="1"/>
  <c r="C158" i="1"/>
  <c r="D158" i="1" s="1"/>
  <c r="A158" i="1"/>
  <c r="B158" i="1" s="1"/>
  <c r="C157" i="1"/>
  <c r="D157" i="1" s="1"/>
  <c r="A157" i="1"/>
  <c r="B157" i="1" s="1"/>
  <c r="C156" i="1"/>
  <c r="D156" i="1" s="1"/>
  <c r="A156" i="1"/>
  <c r="B156" i="1" s="1"/>
  <c r="C155" i="1"/>
  <c r="D155" i="1" s="1"/>
  <c r="A155" i="1"/>
  <c r="B155" i="1" s="1"/>
  <c r="C154" i="1"/>
  <c r="D154" i="1" s="1"/>
  <c r="A154" i="1"/>
  <c r="B154" i="1" s="1"/>
  <c r="C153" i="1"/>
  <c r="D153" i="1" s="1"/>
  <c r="A153" i="1"/>
  <c r="B153" i="1" s="1"/>
  <c r="C152" i="1"/>
  <c r="D152" i="1" s="1"/>
  <c r="A152" i="1"/>
  <c r="B152" i="1" s="1"/>
  <c r="C151" i="1"/>
  <c r="D151" i="1" s="1"/>
  <c r="A151" i="1"/>
  <c r="B151" i="1" s="1"/>
  <c r="C150" i="1"/>
  <c r="D150" i="1" s="1"/>
  <c r="A150" i="1"/>
  <c r="B150" i="1" s="1"/>
  <c r="C149" i="1"/>
  <c r="D149" i="1" s="1"/>
  <c r="A149" i="1"/>
  <c r="B149" i="1" s="1"/>
  <c r="C148" i="1"/>
  <c r="D148" i="1" s="1"/>
  <c r="A148" i="1"/>
  <c r="B148" i="1" s="1"/>
  <c r="C147" i="1"/>
  <c r="D147" i="1" s="1"/>
  <c r="A147" i="1"/>
  <c r="B147" i="1" s="1"/>
  <c r="C146" i="1"/>
  <c r="D146" i="1" s="1"/>
  <c r="A146" i="1"/>
  <c r="B146" i="1" s="1"/>
  <c r="C145" i="1"/>
  <c r="D145" i="1" s="1"/>
  <c r="A145" i="1"/>
  <c r="B145" i="1" s="1"/>
  <c r="C144" i="1"/>
  <c r="D144" i="1" s="1"/>
  <c r="A144" i="1"/>
  <c r="B144" i="1" s="1"/>
  <c r="C143" i="1"/>
  <c r="D143" i="1" s="1"/>
  <c r="A143" i="1"/>
  <c r="B143" i="1" s="1"/>
  <c r="C142" i="1"/>
  <c r="D142" i="1" s="1"/>
  <c r="A142" i="1"/>
  <c r="B142" i="1" s="1"/>
  <c r="C141" i="1"/>
  <c r="D141" i="1" s="1"/>
  <c r="A141" i="1"/>
  <c r="B141" i="1" s="1"/>
  <c r="C140" i="1"/>
  <c r="D140" i="1" s="1"/>
  <c r="A140" i="1"/>
  <c r="B140" i="1" s="1"/>
  <c r="C139" i="1"/>
  <c r="D139" i="1" s="1"/>
  <c r="A139" i="1"/>
  <c r="B139" i="1" s="1"/>
  <c r="C138" i="1"/>
  <c r="D138" i="1" s="1"/>
  <c r="A138" i="1"/>
  <c r="B138" i="1" s="1"/>
  <c r="C137" i="1"/>
  <c r="D137" i="1" s="1"/>
  <c r="A137" i="1"/>
  <c r="B137" i="1" s="1"/>
  <c r="C136" i="1"/>
  <c r="D136" i="1" s="1"/>
  <c r="A136" i="1"/>
  <c r="B136" i="1" s="1"/>
  <c r="C135" i="1"/>
  <c r="D135" i="1" s="1"/>
  <c r="A135" i="1"/>
  <c r="B135" i="1" s="1"/>
  <c r="C134" i="1"/>
  <c r="D134" i="1" s="1"/>
  <c r="A134" i="1"/>
  <c r="B134" i="1" s="1"/>
  <c r="C133" i="1"/>
  <c r="D133" i="1" s="1"/>
  <c r="A133" i="1"/>
  <c r="B133" i="1" s="1"/>
  <c r="C132" i="1"/>
  <c r="D132" i="1" s="1"/>
  <c r="A132" i="1"/>
  <c r="B132" i="1" s="1"/>
  <c r="C131" i="1"/>
  <c r="D131" i="1" s="1"/>
  <c r="A131" i="1"/>
  <c r="B131" i="1" s="1"/>
  <c r="C130" i="1"/>
  <c r="D130" i="1" s="1"/>
  <c r="A130" i="1"/>
  <c r="B130" i="1" s="1"/>
  <c r="C129" i="1"/>
  <c r="D129" i="1" s="1"/>
  <c r="A129" i="1"/>
  <c r="B129" i="1" s="1"/>
  <c r="C128" i="1"/>
  <c r="D128" i="1" s="1"/>
  <c r="A128" i="1"/>
  <c r="B128" i="1" s="1"/>
  <c r="C127" i="1"/>
  <c r="D127" i="1" s="1"/>
  <c r="A127" i="1"/>
  <c r="B127" i="1" s="1"/>
  <c r="C126" i="1"/>
  <c r="D126" i="1" s="1"/>
  <c r="A126" i="1"/>
  <c r="B126" i="1" s="1"/>
  <c r="C125" i="1"/>
  <c r="D125" i="1" s="1"/>
  <c r="A125" i="1"/>
  <c r="B125" i="1" s="1"/>
  <c r="C124" i="1"/>
  <c r="D124" i="1" s="1"/>
  <c r="A124" i="1"/>
  <c r="B124" i="1" s="1"/>
  <c r="C123" i="1"/>
  <c r="D123" i="1" s="1"/>
  <c r="A123" i="1"/>
  <c r="B123" i="1" s="1"/>
  <c r="C122" i="1"/>
  <c r="D122" i="1" s="1"/>
  <c r="B122" i="1"/>
  <c r="A122" i="1"/>
  <c r="C121" i="1"/>
  <c r="D121" i="1" s="1"/>
  <c r="A121" i="1"/>
  <c r="B121" i="1" s="1"/>
  <c r="C120" i="1"/>
  <c r="D120" i="1" s="1"/>
  <c r="A120" i="1"/>
  <c r="B120" i="1" s="1"/>
  <c r="C119" i="1"/>
  <c r="D119" i="1" s="1"/>
  <c r="A119" i="1"/>
  <c r="B119" i="1" s="1"/>
  <c r="C118" i="1"/>
  <c r="D118" i="1" s="1"/>
  <c r="A118" i="1"/>
  <c r="B118" i="1" s="1"/>
  <c r="C117" i="1"/>
  <c r="D117" i="1" s="1"/>
  <c r="A117" i="1"/>
  <c r="B117" i="1" s="1"/>
  <c r="C116" i="1"/>
  <c r="D116" i="1" s="1"/>
  <c r="A116" i="1"/>
  <c r="B116" i="1" s="1"/>
  <c r="C115" i="1"/>
  <c r="D115" i="1" s="1"/>
  <c r="A115" i="1"/>
  <c r="B115" i="1" s="1"/>
  <c r="C114" i="1"/>
  <c r="D114" i="1" s="1"/>
  <c r="A114" i="1"/>
  <c r="B114" i="1" s="1"/>
  <c r="C113" i="1"/>
  <c r="D113" i="1" s="1"/>
  <c r="A113" i="1"/>
  <c r="B113" i="1" s="1"/>
  <c r="D112" i="1"/>
  <c r="C112" i="1"/>
  <c r="A112" i="1"/>
  <c r="B112" i="1" s="1"/>
  <c r="C111" i="1"/>
  <c r="D111" i="1" s="1"/>
  <c r="A111" i="1"/>
  <c r="B111" i="1" s="1"/>
  <c r="C110" i="1"/>
  <c r="D110" i="1" s="1"/>
  <c r="A110" i="1"/>
  <c r="B110" i="1" s="1"/>
  <c r="C109" i="1"/>
  <c r="D109" i="1" s="1"/>
  <c r="A109" i="1"/>
  <c r="B109" i="1" s="1"/>
  <c r="C108" i="1"/>
  <c r="D108" i="1" s="1"/>
  <c r="A108" i="1"/>
  <c r="B108" i="1" s="1"/>
  <c r="C107" i="1"/>
  <c r="D107" i="1" s="1"/>
  <c r="A107" i="1"/>
  <c r="B107" i="1" s="1"/>
  <c r="C106" i="1"/>
  <c r="D106" i="1" s="1"/>
  <c r="A106" i="1"/>
  <c r="B106" i="1" s="1"/>
  <c r="C105" i="1"/>
  <c r="D105" i="1" s="1"/>
  <c r="A105" i="1"/>
  <c r="B105" i="1" s="1"/>
  <c r="M104" i="1"/>
  <c r="C104" i="1"/>
  <c r="D104" i="1" s="1"/>
  <c r="A104" i="1"/>
  <c r="B104" i="1" s="1"/>
  <c r="C103" i="1"/>
  <c r="D103" i="1" s="1"/>
  <c r="A103" i="1"/>
  <c r="B103" i="1" s="1"/>
  <c r="D102" i="1"/>
  <c r="C102" i="1"/>
  <c r="A102" i="1"/>
  <c r="B102" i="1" s="1"/>
  <c r="C101" i="1"/>
  <c r="D101" i="1" s="1"/>
  <c r="A101" i="1"/>
  <c r="B101" i="1" s="1"/>
  <c r="C100" i="1"/>
  <c r="D100" i="1" s="1"/>
  <c r="A100" i="1"/>
  <c r="B100" i="1" s="1"/>
  <c r="C99" i="1"/>
  <c r="D99" i="1" s="1"/>
  <c r="A99" i="1"/>
  <c r="B99" i="1" s="1"/>
  <c r="C98" i="1"/>
  <c r="D98" i="1" s="1"/>
  <c r="A98" i="1"/>
  <c r="B98" i="1" s="1"/>
  <c r="C97" i="1"/>
  <c r="D97" i="1" s="1"/>
  <c r="A97" i="1"/>
  <c r="B97" i="1" s="1"/>
  <c r="C96" i="1"/>
  <c r="D96" i="1" s="1"/>
  <c r="A96" i="1"/>
  <c r="B96" i="1" s="1"/>
  <c r="C95" i="1"/>
  <c r="D95" i="1" s="1"/>
  <c r="A95" i="1"/>
  <c r="B95" i="1" s="1"/>
  <c r="D94" i="1"/>
  <c r="C94" i="1"/>
  <c r="A94" i="1"/>
  <c r="B94" i="1" s="1"/>
  <c r="C93" i="1"/>
  <c r="D93" i="1" s="1"/>
  <c r="A93" i="1"/>
  <c r="B93" i="1" s="1"/>
  <c r="C92" i="1"/>
  <c r="D92" i="1" s="1"/>
  <c r="A92" i="1"/>
  <c r="B92" i="1" s="1"/>
  <c r="C91" i="1"/>
  <c r="D91" i="1" s="1"/>
  <c r="A91" i="1"/>
  <c r="B91" i="1" s="1"/>
  <c r="C90" i="1"/>
  <c r="D90" i="1" s="1"/>
  <c r="A90" i="1"/>
  <c r="B90" i="1" s="1"/>
  <c r="C89" i="1"/>
  <c r="D89" i="1" s="1"/>
  <c r="A89" i="1"/>
  <c r="B89" i="1" s="1"/>
  <c r="C88" i="1"/>
  <c r="D88" i="1" s="1"/>
  <c r="A88" i="1"/>
  <c r="B88" i="1" s="1"/>
  <c r="C87" i="1"/>
  <c r="D87" i="1" s="1"/>
  <c r="A87" i="1"/>
  <c r="B87" i="1" s="1"/>
  <c r="C86" i="1"/>
  <c r="D86" i="1" s="1"/>
  <c r="A86" i="1"/>
  <c r="B86" i="1" s="1"/>
  <c r="C85" i="1"/>
  <c r="D85" i="1" s="1"/>
  <c r="A85" i="1"/>
  <c r="B85" i="1" s="1"/>
  <c r="C84" i="1"/>
  <c r="D84" i="1" s="1"/>
  <c r="A84" i="1"/>
  <c r="B84" i="1" s="1"/>
  <c r="C83" i="1"/>
  <c r="D83" i="1" s="1"/>
  <c r="A83" i="1"/>
  <c r="B83" i="1" s="1"/>
  <c r="C82" i="1"/>
  <c r="D82" i="1" s="1"/>
  <c r="A82" i="1"/>
  <c r="B82" i="1" s="1"/>
  <c r="C81" i="1"/>
  <c r="D81" i="1" s="1"/>
  <c r="A81" i="1"/>
  <c r="B81" i="1" s="1"/>
  <c r="C80" i="1"/>
  <c r="D80" i="1" s="1"/>
  <c r="A80" i="1"/>
  <c r="B80" i="1" s="1"/>
  <c r="C79" i="1"/>
  <c r="D79" i="1" s="1"/>
  <c r="A79" i="1"/>
  <c r="B79" i="1" s="1"/>
  <c r="C78" i="1"/>
  <c r="D78" i="1" s="1"/>
  <c r="A78" i="1"/>
  <c r="B78" i="1" s="1"/>
  <c r="C77" i="1"/>
  <c r="D77" i="1" s="1"/>
  <c r="A77" i="1"/>
  <c r="B77" i="1" s="1"/>
  <c r="C76" i="1"/>
  <c r="D76" i="1" s="1"/>
  <c r="A76" i="1"/>
  <c r="B76" i="1" s="1"/>
  <c r="C75" i="1"/>
  <c r="D75" i="1" s="1"/>
  <c r="A75" i="1"/>
  <c r="B75" i="1" s="1"/>
  <c r="C74" i="1"/>
  <c r="D74" i="1" s="1"/>
  <c r="A74" i="1"/>
  <c r="B74" i="1" s="1"/>
  <c r="C73" i="1"/>
  <c r="D73" i="1" s="1"/>
  <c r="A73" i="1"/>
  <c r="B73" i="1" s="1"/>
  <c r="C72" i="1"/>
  <c r="D72" i="1" s="1"/>
  <c r="A72" i="1"/>
  <c r="B72" i="1" s="1"/>
  <c r="C71" i="1"/>
  <c r="D71" i="1" s="1"/>
  <c r="A71" i="1"/>
  <c r="B71" i="1" s="1"/>
  <c r="C70" i="1"/>
  <c r="D70" i="1" s="1"/>
  <c r="A70" i="1"/>
  <c r="B70" i="1" s="1"/>
  <c r="C69" i="1"/>
  <c r="D69" i="1" s="1"/>
  <c r="A69" i="1"/>
  <c r="B69" i="1" s="1"/>
  <c r="C68" i="1"/>
  <c r="D68" i="1" s="1"/>
  <c r="A68" i="1"/>
  <c r="B68" i="1" s="1"/>
  <c r="C67" i="1"/>
  <c r="D67" i="1" s="1"/>
  <c r="A67" i="1"/>
  <c r="B67" i="1" s="1"/>
  <c r="C66" i="1"/>
  <c r="D66" i="1" s="1"/>
  <c r="A66" i="1"/>
  <c r="B66" i="1" s="1"/>
  <c r="C65" i="1"/>
  <c r="D65" i="1" s="1"/>
  <c r="A65" i="1"/>
  <c r="B65" i="1" s="1"/>
  <c r="C64" i="1"/>
  <c r="D64" i="1" s="1"/>
  <c r="A64" i="1"/>
  <c r="B64" i="1" s="1"/>
  <c r="C63" i="1"/>
  <c r="D63" i="1" s="1"/>
  <c r="A63" i="1"/>
  <c r="B63" i="1" s="1"/>
  <c r="C62" i="1"/>
  <c r="D62" i="1" s="1"/>
  <c r="A62" i="1"/>
  <c r="B62" i="1" s="1"/>
  <c r="D61" i="1"/>
  <c r="C61" i="1"/>
  <c r="A61" i="1"/>
  <c r="B61" i="1" s="1"/>
  <c r="C60" i="1"/>
  <c r="D60" i="1" s="1"/>
  <c r="A60" i="1"/>
  <c r="B60" i="1" s="1"/>
  <c r="C59" i="1"/>
  <c r="D59" i="1" s="1"/>
  <c r="A59" i="1"/>
  <c r="B59" i="1" s="1"/>
  <c r="C58" i="1"/>
  <c r="D58" i="1" s="1"/>
  <c r="A58" i="1"/>
  <c r="B58" i="1" s="1"/>
  <c r="C57" i="1"/>
  <c r="D57" i="1" s="1"/>
  <c r="A57" i="1"/>
  <c r="B57" i="1" s="1"/>
  <c r="C56" i="1"/>
  <c r="D56" i="1" s="1"/>
  <c r="A56" i="1"/>
  <c r="B56" i="1" s="1"/>
  <c r="C55" i="1"/>
  <c r="D55" i="1" s="1"/>
  <c r="A55" i="1"/>
  <c r="B55" i="1" s="1"/>
  <c r="C54" i="1"/>
  <c r="D54" i="1" s="1"/>
  <c r="A54" i="1"/>
  <c r="B54" i="1" s="1"/>
  <c r="C53" i="1"/>
  <c r="D53" i="1" s="1"/>
  <c r="A53" i="1"/>
  <c r="B53" i="1" s="1"/>
  <c r="C52" i="1"/>
  <c r="D52" i="1" s="1"/>
  <c r="A52" i="1"/>
  <c r="B52" i="1" s="1"/>
  <c r="C51" i="1"/>
  <c r="D51" i="1" s="1"/>
  <c r="A51" i="1"/>
  <c r="B51" i="1" s="1"/>
  <c r="C50" i="1"/>
  <c r="D50" i="1" s="1"/>
  <c r="A50" i="1"/>
  <c r="B50" i="1" s="1"/>
  <c r="C49" i="1"/>
  <c r="D49" i="1" s="1"/>
  <c r="A49" i="1"/>
  <c r="B49" i="1" s="1"/>
  <c r="C48" i="1"/>
  <c r="D48" i="1" s="1"/>
  <c r="A48" i="1"/>
  <c r="B48" i="1" s="1"/>
  <c r="C47" i="1"/>
  <c r="D47" i="1" s="1"/>
  <c r="A47" i="1"/>
  <c r="B47" i="1" s="1"/>
  <c r="C46" i="1"/>
  <c r="D46" i="1" s="1"/>
  <c r="A46" i="1"/>
  <c r="B46" i="1" s="1"/>
  <c r="C45" i="1"/>
  <c r="D45" i="1" s="1"/>
  <c r="A45" i="1"/>
  <c r="B45" i="1" s="1"/>
  <c r="C44" i="1"/>
  <c r="D44" i="1" s="1"/>
  <c r="A44" i="1"/>
  <c r="B44" i="1" s="1"/>
  <c r="C43" i="1"/>
  <c r="D43" i="1" s="1"/>
  <c r="A43" i="1"/>
  <c r="B43" i="1" s="1"/>
  <c r="C42" i="1"/>
  <c r="D42" i="1" s="1"/>
  <c r="A42" i="1"/>
  <c r="B42" i="1" s="1"/>
  <c r="C41" i="1"/>
  <c r="D41" i="1" s="1"/>
  <c r="A41" i="1"/>
  <c r="B41" i="1" s="1"/>
  <c r="C40" i="1"/>
  <c r="D40" i="1" s="1"/>
  <c r="A40" i="1"/>
  <c r="B40" i="1" s="1"/>
  <c r="C39" i="1"/>
  <c r="D39" i="1" s="1"/>
  <c r="A39" i="1"/>
  <c r="B39" i="1" s="1"/>
  <c r="C38" i="1"/>
  <c r="D38" i="1" s="1"/>
  <c r="A38" i="1"/>
  <c r="B38" i="1" s="1"/>
  <c r="D37" i="1"/>
  <c r="C37" i="1"/>
  <c r="A37" i="1"/>
  <c r="B37" i="1" s="1"/>
  <c r="C36" i="1"/>
  <c r="D36" i="1" s="1"/>
  <c r="B36" i="1"/>
  <c r="A36" i="1"/>
  <c r="C35" i="1"/>
  <c r="D35" i="1" s="1"/>
  <c r="A35" i="1"/>
  <c r="B35" i="1" s="1"/>
  <c r="C34" i="1"/>
  <c r="D34" i="1" s="1"/>
  <c r="A34" i="1"/>
  <c r="B34" i="1" s="1"/>
  <c r="C33" i="1"/>
  <c r="D33" i="1" s="1"/>
  <c r="A33" i="1"/>
  <c r="B33" i="1" s="1"/>
  <c r="C32" i="1"/>
  <c r="D32" i="1" s="1"/>
  <c r="A32" i="1"/>
  <c r="B32" i="1" s="1"/>
  <c r="C31" i="1"/>
  <c r="D31" i="1" s="1"/>
  <c r="A31" i="1"/>
  <c r="B31" i="1" s="1"/>
  <c r="C30" i="1"/>
  <c r="D30" i="1" s="1"/>
  <c r="A30" i="1"/>
  <c r="B30" i="1" s="1"/>
  <c r="C29" i="1"/>
  <c r="D29" i="1" s="1"/>
  <c r="A29" i="1"/>
  <c r="B29" i="1" s="1"/>
  <c r="C28" i="1"/>
  <c r="D28" i="1" s="1"/>
  <c r="A28" i="1"/>
  <c r="B28" i="1" s="1"/>
  <c r="C27" i="1"/>
  <c r="D27" i="1" s="1"/>
  <c r="A27" i="1"/>
  <c r="B27" i="1" s="1"/>
  <c r="C26" i="1"/>
  <c r="D26" i="1" s="1"/>
  <c r="A26" i="1"/>
  <c r="B26" i="1" s="1"/>
  <c r="C25" i="1"/>
  <c r="D25" i="1" s="1"/>
  <c r="A25" i="1"/>
  <c r="B25" i="1" s="1"/>
  <c r="C24" i="1"/>
  <c r="D24" i="1" s="1"/>
  <c r="A24" i="1"/>
  <c r="B24" i="1" s="1"/>
  <c r="C23" i="1"/>
  <c r="D23" i="1" s="1"/>
  <c r="A23" i="1"/>
  <c r="B23" i="1" s="1"/>
  <c r="C22" i="1"/>
  <c r="D22" i="1" s="1"/>
  <c r="A22" i="1"/>
  <c r="B22" i="1" s="1"/>
  <c r="C21" i="1"/>
  <c r="D21" i="1" s="1"/>
  <c r="A21" i="1"/>
  <c r="B21" i="1" s="1"/>
  <c r="C20" i="1"/>
  <c r="D20" i="1" s="1"/>
  <c r="A20" i="1"/>
  <c r="B20" i="1" s="1"/>
  <c r="C19" i="1"/>
  <c r="D19" i="1" s="1"/>
  <c r="A19" i="1"/>
  <c r="B19" i="1" s="1"/>
  <c r="C18" i="1"/>
  <c r="D18" i="1" s="1"/>
  <c r="A18" i="1"/>
  <c r="B18" i="1" s="1"/>
  <c r="C17" i="1"/>
  <c r="D17" i="1" s="1"/>
  <c r="A17" i="1"/>
  <c r="B17" i="1" s="1"/>
  <c r="C16" i="1"/>
  <c r="D16" i="1" s="1"/>
  <c r="A16" i="1"/>
  <c r="B16" i="1" s="1"/>
  <c r="C15" i="1"/>
  <c r="D15" i="1" s="1"/>
  <c r="A15" i="1"/>
  <c r="B15" i="1" s="1"/>
  <c r="C14" i="1"/>
  <c r="D14" i="1" s="1"/>
  <c r="A14" i="1"/>
  <c r="B14" i="1" s="1"/>
  <c r="C13" i="1"/>
  <c r="D13" i="1" s="1"/>
  <c r="A13" i="1"/>
  <c r="B13" i="1" s="1"/>
  <c r="C12" i="1"/>
  <c r="D12" i="1" s="1"/>
  <c r="A12" i="1"/>
  <c r="B12" i="1" s="1"/>
  <c r="C11" i="1"/>
  <c r="D11" i="1" s="1"/>
  <c r="A11" i="1"/>
  <c r="B11" i="1" s="1"/>
  <c r="C10" i="1"/>
  <c r="D10" i="1" s="1"/>
  <c r="A10" i="1"/>
  <c r="B10" i="1" s="1"/>
  <c r="C9" i="1"/>
  <c r="D9" i="1" s="1"/>
  <c r="A9" i="1"/>
  <c r="B9" i="1" s="1"/>
  <c r="C8" i="1"/>
  <c r="D8" i="1" s="1"/>
  <c r="A8" i="1"/>
  <c r="B8" i="1" s="1"/>
  <c r="C7" i="1"/>
  <c r="D7" i="1" s="1"/>
  <c r="A7" i="1"/>
  <c r="B7" i="1" s="1"/>
  <c r="C6" i="1"/>
  <c r="D6" i="1" s="1"/>
  <c r="A6" i="1"/>
  <c r="B6" i="1" s="1"/>
  <c r="C5" i="1"/>
  <c r="D5" i="1" s="1"/>
  <c r="A5" i="1"/>
  <c r="B5" i="1" s="1"/>
  <c r="C99" i="2" l="1"/>
  <c r="C102" i="2"/>
  <c r="C118" i="2"/>
  <c r="C128" i="2"/>
  <c r="C141" i="2"/>
  <c r="C157" i="2"/>
  <c r="C160" i="2"/>
  <c r="C177" i="2"/>
  <c r="C223" i="2"/>
  <c r="C255" i="2"/>
  <c r="C271" i="2"/>
  <c r="C293" i="2"/>
  <c r="C302" i="2"/>
  <c r="C310" i="2"/>
  <c r="C333" i="2"/>
  <c r="C365" i="2"/>
  <c r="C366" i="2"/>
  <c r="C397" i="2"/>
  <c r="C403" i="2"/>
  <c r="C416" i="2"/>
  <c r="C426" i="2"/>
  <c r="C443" i="2"/>
  <c r="C219" i="2"/>
  <c r="C247" i="2"/>
  <c r="C115" i="2"/>
  <c r="C192" i="2"/>
  <c r="C206" i="2"/>
  <c r="C295" i="2"/>
  <c r="C380" i="2"/>
  <c r="C413" i="2"/>
  <c r="C451" i="2"/>
  <c r="C23" i="2"/>
  <c r="C34" i="2"/>
  <c r="C39" i="2"/>
  <c r="C50" i="2"/>
  <c r="C55" i="2"/>
  <c r="C66" i="2"/>
  <c r="C83" i="2"/>
  <c r="C86" i="2"/>
  <c r="C131" i="2"/>
  <c r="C145" i="2"/>
  <c r="C159" i="2"/>
  <c r="C203" i="2"/>
  <c r="C305" i="2"/>
  <c r="C313" i="2"/>
  <c r="C318" i="2"/>
  <c r="C325" i="2"/>
  <c r="C335" i="2"/>
  <c r="C357" i="2"/>
  <c r="C376" i="2"/>
  <c r="C456" i="2"/>
  <c r="C27" i="2"/>
  <c r="C38" i="2"/>
  <c r="C43" i="2"/>
  <c r="C54" i="2"/>
  <c r="C59" i="2"/>
  <c r="C85" i="2"/>
  <c r="C119" i="2"/>
  <c r="C164" i="2"/>
  <c r="C279" i="2"/>
  <c r="C289" i="2"/>
  <c r="C331" i="2"/>
  <c r="C363" i="2"/>
  <c r="C373" i="2"/>
  <c r="C414" i="2"/>
  <c r="C435" i="2"/>
  <c r="C163" i="2"/>
  <c r="C173" i="2"/>
  <c r="C273" i="2"/>
  <c r="C347" i="2"/>
  <c r="C372" i="2"/>
  <c r="C374" i="2"/>
  <c r="C16" i="2"/>
  <c r="C26" i="2"/>
  <c r="C42" i="2"/>
  <c r="C58" i="2"/>
  <c r="C70" i="2"/>
  <c r="C132" i="2"/>
  <c r="C285" i="2"/>
  <c r="C306" i="2"/>
  <c r="C314" i="2"/>
  <c r="C341" i="2"/>
  <c r="C351" i="2"/>
  <c r="C419" i="2"/>
  <c r="C429" i="2"/>
  <c r="C440" i="2"/>
  <c r="C471" i="2"/>
  <c r="C386" i="2"/>
  <c r="C423" i="2"/>
  <c r="C439" i="2"/>
  <c r="C444" i="2"/>
  <c r="C455" i="2"/>
  <c r="C84" i="2"/>
  <c r="C100" i="2"/>
  <c r="C116" i="2"/>
  <c r="C133" i="2"/>
  <c r="C136" i="2"/>
  <c r="C142" i="2"/>
  <c r="C195" i="2"/>
  <c r="C209" i="2"/>
  <c r="C473" i="2"/>
  <c r="C4" i="2"/>
  <c r="C151" i="2"/>
  <c r="C154" i="2"/>
  <c r="C169" i="2"/>
  <c r="C181" i="2"/>
  <c r="C184" i="2"/>
  <c r="C190" i="2"/>
  <c r="C202" i="2"/>
  <c r="C215" i="2"/>
  <c r="C167" i="2"/>
  <c r="C170" i="2"/>
  <c r="C231" i="2"/>
  <c r="C254" i="2"/>
  <c r="C5" i="2"/>
  <c r="C11" i="2"/>
  <c r="C79" i="2"/>
  <c r="C82" i="2"/>
  <c r="C95" i="2"/>
  <c r="C98" i="2"/>
  <c r="C111" i="2"/>
  <c r="C112" i="2"/>
  <c r="C114" i="2"/>
  <c r="C8" i="2"/>
  <c r="C28" i="2"/>
  <c r="C32" i="2"/>
  <c r="C33" i="2"/>
  <c r="C36" i="2"/>
  <c r="C37" i="2"/>
  <c r="C40" i="2"/>
  <c r="C41" i="2"/>
  <c r="C44" i="2"/>
  <c r="C45" i="2"/>
  <c r="C48" i="2"/>
  <c r="C49" i="2"/>
  <c r="C52" i="2"/>
  <c r="C53" i="2"/>
  <c r="C56" i="2"/>
  <c r="C57" i="2"/>
  <c r="C60" i="2"/>
  <c r="C61" i="2"/>
  <c r="C64" i="2"/>
  <c r="C65" i="2"/>
  <c r="C75" i="2"/>
  <c r="C76" i="2"/>
  <c r="C78" i="2"/>
  <c r="C91" i="2"/>
  <c r="C92" i="2"/>
  <c r="C94" i="2"/>
  <c r="C107" i="2"/>
  <c r="C108" i="2"/>
  <c r="C110" i="2"/>
  <c r="C124" i="2"/>
  <c r="C135" i="2"/>
  <c r="C138" i="2"/>
  <c r="C153" i="2"/>
  <c r="C165" i="2"/>
  <c r="C168" i="2"/>
  <c r="C174" i="2"/>
  <c r="C188" i="2"/>
  <c r="C239" i="2"/>
  <c r="C283" i="2"/>
  <c r="C329" i="2"/>
  <c r="C345" i="2"/>
  <c r="C361" i="2"/>
  <c r="C398" i="2"/>
  <c r="C68" i="2"/>
  <c r="C126" i="2"/>
  <c r="C10" i="2"/>
  <c r="C14" i="2"/>
  <c r="C17" i="2"/>
  <c r="C20" i="2"/>
  <c r="C80" i="2"/>
  <c r="C96" i="2"/>
  <c r="C140" i="2"/>
  <c r="C15" i="2"/>
  <c r="C24" i="2"/>
  <c r="C25" i="2"/>
  <c r="C29" i="2"/>
  <c r="C2" i="2"/>
  <c r="C6" i="2"/>
  <c r="C12" i="2"/>
  <c r="C18" i="2"/>
  <c r="C22" i="2"/>
  <c r="C72" i="2"/>
  <c r="C74" i="2"/>
  <c r="C88" i="2"/>
  <c r="C90" i="2"/>
  <c r="C104" i="2"/>
  <c r="C106" i="2"/>
  <c r="C120" i="2"/>
  <c r="C122" i="2"/>
  <c r="C137" i="2"/>
  <c r="C149" i="2"/>
  <c r="C152" i="2"/>
  <c r="C158" i="2"/>
  <c r="C172" i="2"/>
  <c r="C183" i="2"/>
  <c r="C186" i="2"/>
  <c r="C198" i="2"/>
  <c r="C225" i="2"/>
  <c r="C259" i="2"/>
  <c r="C430" i="2"/>
  <c r="C218" i="2"/>
  <c r="C246" i="2"/>
  <c r="C251" i="2"/>
  <c r="C411" i="2"/>
  <c r="C449" i="2"/>
  <c r="C134" i="2"/>
  <c r="C150" i="2"/>
  <c r="C166" i="2"/>
  <c r="C182" i="2"/>
  <c r="C201" i="2"/>
  <c r="C211" i="2"/>
  <c r="C217" i="2"/>
  <c r="C227" i="2"/>
  <c r="C238" i="2"/>
  <c r="C243" i="2"/>
  <c r="C263" i="2"/>
  <c r="C270" i="2"/>
  <c r="C275" i="2"/>
  <c r="C291" i="2"/>
  <c r="C337" i="2"/>
  <c r="C353" i="2"/>
  <c r="C441" i="2"/>
  <c r="C130" i="2"/>
  <c r="C146" i="2"/>
  <c r="C162" i="2"/>
  <c r="C178" i="2"/>
  <c r="C194" i="2"/>
  <c r="C210" i="2"/>
  <c r="C226" i="2"/>
  <c r="C235" i="2"/>
  <c r="C262" i="2"/>
  <c r="C267" i="2"/>
  <c r="C401" i="2"/>
  <c r="C421" i="2"/>
  <c r="C433" i="2"/>
  <c r="C382" i="2"/>
  <c r="C396" i="2"/>
  <c r="C408" i="2"/>
  <c r="C418" i="2"/>
  <c r="C428" i="2"/>
  <c r="C438" i="2"/>
  <c r="C446" i="2"/>
  <c r="C454" i="2"/>
  <c r="C481" i="2"/>
  <c r="C300" i="2"/>
  <c r="C304" i="2"/>
  <c r="C308" i="2"/>
  <c r="C312" i="2"/>
  <c r="C319" i="2"/>
  <c r="C384" i="2"/>
  <c r="C388" i="2"/>
  <c r="C405" i="2"/>
  <c r="C407" i="2"/>
  <c r="C417" i="2"/>
  <c r="C427" i="2"/>
  <c r="C437" i="2"/>
  <c r="C445" i="2"/>
  <c r="C453" i="2"/>
  <c r="C381" i="2"/>
  <c r="C394" i="2"/>
  <c r="C402" i="2"/>
  <c r="C412" i="2"/>
  <c r="C424" i="2"/>
  <c r="C434" i="2"/>
  <c r="C442" i="2"/>
  <c r="C450" i="2"/>
  <c r="C465" i="2"/>
  <c r="C457" i="2"/>
  <c r="C389" i="2"/>
  <c r="C399" i="2"/>
  <c r="C415" i="2"/>
  <c r="C431" i="2"/>
  <c r="C205" i="2"/>
  <c r="C220" i="2"/>
  <c r="C237" i="2"/>
  <c r="C252" i="2"/>
  <c r="C269" i="2"/>
  <c r="C358" i="2"/>
  <c r="C196" i="2"/>
  <c r="C213" i="2"/>
  <c r="C228" i="2"/>
  <c r="C245" i="2"/>
  <c r="C260" i="2"/>
  <c r="C204" i="2"/>
  <c r="C221" i="2"/>
  <c r="C236" i="2"/>
  <c r="C253" i="2"/>
  <c r="C268" i="2"/>
  <c r="C197" i="2"/>
  <c r="C212" i="2"/>
  <c r="C229" i="2"/>
  <c r="C244" i="2"/>
  <c r="C261" i="2"/>
  <c r="C379" i="2"/>
  <c r="C460" i="2"/>
  <c r="C468" i="2"/>
  <c r="C476" i="2"/>
  <c r="C356" i="2"/>
  <c r="C317" i="2"/>
  <c r="C324" i="2"/>
  <c r="C326" i="2"/>
  <c r="C328" i="2"/>
  <c r="C330" i="2"/>
  <c r="C332" i="2"/>
  <c r="C334" i="2"/>
  <c r="C336" i="2"/>
  <c r="C338" i="2"/>
  <c r="C340" i="2"/>
  <c r="C342" i="2"/>
  <c r="C344" i="2"/>
  <c r="C346" i="2"/>
  <c r="C348" i="2"/>
  <c r="C350" i="2"/>
  <c r="C352" i="2"/>
  <c r="C354" i="2"/>
  <c r="C274" i="2"/>
  <c r="C276" i="2"/>
  <c r="C278" i="2"/>
  <c r="C280" i="2"/>
  <c r="C282" i="2"/>
  <c r="C284" i="2"/>
  <c r="C286" i="2"/>
  <c r="C288" i="2"/>
  <c r="C290" i="2"/>
  <c r="C292" i="2"/>
  <c r="C294" i="2"/>
  <c r="C296" i="2"/>
  <c r="C298" i="2"/>
  <c r="C387" i="2"/>
  <c r="C395" i="2"/>
  <c r="C371" i="2"/>
  <c r="C462" i="2"/>
  <c r="C470" i="2"/>
  <c r="C478" i="2"/>
  <c r="C360" i="2"/>
  <c r="C362" i="2"/>
  <c r="C364" i="2"/>
  <c r="C369" i="2"/>
  <c r="C377" i="2"/>
  <c r="C385" i="2"/>
  <c r="C393" i="2"/>
  <c r="C464" i="2"/>
  <c r="C472" i="2"/>
  <c r="C480" i="2"/>
  <c r="C367" i="2"/>
  <c r="C375" i="2"/>
  <c r="C383" i="2"/>
  <c r="C391" i="2"/>
  <c r="C466" i="2"/>
  <c r="C474" i="2"/>
  <c r="C482" i="2"/>
</calcChain>
</file>

<file path=xl/sharedStrings.xml><?xml version="1.0" encoding="utf-8"?>
<sst xmlns="http://schemas.openxmlformats.org/spreadsheetml/2006/main" count="1820" uniqueCount="998">
  <si>
    <t>Assestato 2019</t>
  </si>
  <si>
    <t>Accertato 2019</t>
  </si>
  <si>
    <t>Codice bilancio</t>
  </si>
  <si>
    <t>IdTipologia</t>
  </si>
  <si>
    <t>Tipologia</t>
  </si>
  <si>
    <t>IdCategoria</t>
  </si>
  <si>
    <t>Categoria</t>
  </si>
  <si>
    <t>Capitolo</t>
  </si>
  <si>
    <t>Articolo</t>
  </si>
  <si>
    <t>Descrizione</t>
  </si>
  <si>
    <t>Responsabile</t>
  </si>
  <si>
    <t>AVANZO DI AMMINISTRAZIONE</t>
  </si>
  <si>
    <t>DORDI LAURA AAGG</t>
  </si>
  <si>
    <t>FONDO PLURIENNALE VINCOLATO DI PARTE CORRENTE</t>
  </si>
  <si>
    <t>FONDO PLURIENNALE VINCOLATO DI PARTE CAPITALE</t>
  </si>
  <si>
    <t>ADDIZIONALE IRPEF</t>
  </si>
  <si>
    <t>DORDI LAURA RAG.</t>
  </si>
  <si>
    <t>IMPOSTA COMUNALE SULLA PUBBLICITA'</t>
  </si>
  <si>
    <t>ACCERTAMENTI I.C.I./IMU  ANNI PRECEDENTI</t>
  </si>
  <si>
    <t>FONDO DI SOLIDARIETA' COMUNALE</t>
  </si>
  <si>
    <t>IMPOSTA MUNICIPALE UNICA - IMU</t>
  </si>
  <si>
    <t>TARI (EX TARES)</t>
  </si>
  <si>
    <t>TASI</t>
  </si>
  <si>
    <t>ACCERTAMENTI TARI/TARES ANNI PRECEDENTI</t>
  </si>
  <si>
    <t>CONTRIBUTO LOTTA EVASIONE FISCALE</t>
  </si>
  <si>
    <t>DIRITTI SULLE PUBBLICHE AFFISSIONI</t>
  </si>
  <si>
    <t>FONDO PER ESERCIZIO FUNZIONI FONDAMENTALI</t>
  </si>
  <si>
    <t>FONDO PER EMERGENZA SANITARIA COVID 19</t>
  </si>
  <si>
    <t>RIMBORSO RETRIBUZIONE DIPENDENTE IN COMANDO</t>
  </si>
  <si>
    <t>RIMBORSO SPESE PER CONSULTAZIONI ELETTORALI</t>
  </si>
  <si>
    <t>CONTRIBUTI STATO PER MENSA SCOLASTICA</t>
  </si>
  <si>
    <t>PIETTA RICCARDO</t>
  </si>
  <si>
    <t>RISTORO COSAP</t>
  </si>
  <si>
    <t>FINANZIAMENTO ATTIVITA' ESTIVE</t>
  </si>
  <si>
    <t>GRITTI MARIA GRAZIA</t>
  </si>
  <si>
    <t>VOUCHER REGIONE LOMBARDIA PER LEVA CIVICA</t>
  </si>
  <si>
    <t>ALTRI CONTRIBUTI STATALI</t>
  </si>
  <si>
    <t>DOTE SPORT ANNO 2015/2016</t>
  </si>
  <si>
    <t>FINANZIAMENTO REGIONE LOMBARDIA LEGGE 9/2020</t>
  </si>
  <si>
    <t>MORETTI GIOVANNI</t>
  </si>
  <si>
    <t>FIANZIAMENTO REGIONALE (UTR) INTERVENTO CARSO</t>
  </si>
  <si>
    <t>CONTRIBUTO REGIONALE PER ATTIVITA' CULTURALI</t>
  </si>
  <si>
    <t>TRASFERIMENTI DA REGIONE LOMBARDIA PER `NIDI GRATIS`</t>
  </si>
  <si>
    <t>FINANZIAMENTO MINISTERIALE SERVIZI INFANZIA 0/6</t>
  </si>
  <si>
    <t>FINANZIAMENTO MiBACT</t>
  </si>
  <si>
    <t>CONTRIBUTI ASILO NIDO IN RETE</t>
  </si>
  <si>
    <t>CONTRIBUTO REGIONALE SEZIONE PRIMAVERA</t>
  </si>
  <si>
    <t>CONTRIBUTO DA BIM PER INIZIATIVA CIBOVICINO</t>
  </si>
  <si>
    <t>RIMBORSO PROVINCIALE SPESE ASSISTENZA SCOLASTICA</t>
  </si>
  <si>
    <t>RIMBORSI PER SERVIZI DIVERSI</t>
  </si>
  <si>
    <t>RIMBORSO REGIONALE SPESE ASSISTENZA SCOLASTICA</t>
  </si>
  <si>
    <t>CONTRIBUTO REGIONALE PER FUNZIONAMENTO ASILI NIDO</t>
  </si>
  <si>
    <t>CONTRIBUTO REGIONALE PER SERVIZIO DI ASSISTENZA DOMICILIARE</t>
  </si>
  <si>
    <t>CONTRIBUTI REGIONALI A SOSTEGNO AFFITTI</t>
  </si>
  <si>
    <t>C.O.S.A.P.</t>
  </si>
  <si>
    <t>DIRITTI DI ROGITO</t>
  </si>
  <si>
    <t>DIRITTI DI SEGRETERIA DI COMPETENZA COMUNALE</t>
  </si>
  <si>
    <t>DIRITTI SULLE CARTE D'IDENTITA'</t>
  </si>
  <si>
    <t>DIRITTI DI NOTIFICA</t>
  </si>
  <si>
    <t>SERVIZIO TRASPORTO ALUNNI</t>
  </si>
  <si>
    <t>RETTE REFEZIONE MENSA SCOLASTICA</t>
  </si>
  <si>
    <t>RETTE FREQUENZA ASILO NIDO</t>
  </si>
  <si>
    <t>RETTE FREQUENZA GIOCA FAMIGLIA</t>
  </si>
  <si>
    <t>RETTE FREQUENZA SEZIONE PRIMAVERA</t>
  </si>
  <si>
    <t>RICOVERO IN ISTITUTO INABILI</t>
  </si>
  <si>
    <t>RIMBORSO DANNI DA SENTENZA</t>
  </si>
  <si>
    <t>SANZIONI AMMINISTRATIVE, AMMENDE</t>
  </si>
  <si>
    <t>SANZIONI AMMINISTRATIVE TERRITORIO</t>
  </si>
  <si>
    <t>PROVENTI CIMITERIALI</t>
  </si>
  <si>
    <t>PROVENTI GESTIONE PARCHEGGI</t>
  </si>
  <si>
    <t>SPONSORIZZAZIONI PER INSERZIONI NEMBRO INFORMAZIONI</t>
  </si>
  <si>
    <t>CONTRIBUTO TRANSITO CENTRO STORICO</t>
  </si>
  <si>
    <t>PROVENTI CONCESSIONI CIMITERIALI</t>
  </si>
  <si>
    <t>PROVENTI GESTIONI IMPIANTI SPORTIVI</t>
  </si>
  <si>
    <t>PROVENTI DA ORGANIZZAZIONE ATTIVITA' SPORTIVE</t>
  </si>
  <si>
    <t>PROVENTI DA CENTRO TENNIS</t>
  </si>
  <si>
    <t>CANONE DISTRIBUZIONE GAS METANO</t>
  </si>
  <si>
    <t>RIMBORSO GESTIONE BONUS GAS</t>
  </si>
  <si>
    <t xml:space="preserve">DONAZIONI A SOSTEGNO EMERGENZA COVID-19   </t>
  </si>
  <si>
    <t xml:space="preserve">QUOTA RIPARTO RISORSE STATALI PER SOLIDARIETA' ALIMENTARE EX ORDINANZA 658/2020   </t>
  </si>
  <si>
    <t>CONTRIBUTO SANIFICAZIONE E DISINFESTAZIONE EMERGENZA COVID 19</t>
  </si>
  <si>
    <t>DORDI LAURA</t>
  </si>
  <si>
    <t>CONTRIBUTO CONCORSO LAVORO STRAORDINARIO POLIZIA LOCALE- EMERGENZA COVID-19</t>
  </si>
  <si>
    <t>DONAZIONI A SOSTEGNO EMERGENZA COVID-19</t>
  </si>
  <si>
    <t>PROVENTI MANIFESTAZIONI CULTURALI</t>
  </si>
  <si>
    <t>PROVENTI VENDITA LIBRI STORIA NEMBRO</t>
  </si>
  <si>
    <t>PROV. DA CONSUMAZIONE BEVANDE E ALIMENTI AREA RISTORO BIBLIOTECA CENTRO DI CULTURA</t>
  </si>
  <si>
    <t>CANONI LOCAZIONI ALLOGGI COMUNALI</t>
  </si>
  <si>
    <t>PROVENTI UTILIZZO SALE CIVICHE</t>
  </si>
  <si>
    <t>CANONI LOCAZIONI IMMOBILI COMUNALI</t>
  </si>
  <si>
    <t>CONCESSIONE DIRITTI REALI</t>
  </si>
  <si>
    <t>CANONE CONCESSIONE BAR MODERNISSIMO</t>
  </si>
  <si>
    <t>CONCESSIONE DI DERIVAZIONI D'ACQUA</t>
  </si>
  <si>
    <t>CANONI LOCAZIONI IMMOBILI DONAZIONI</t>
  </si>
  <si>
    <t>CANONE LOCAZIONE AMBULATORI MEDICI</t>
  </si>
  <si>
    <t>INTERESSI ATTIVI SU GIACENZE DI CASSA</t>
  </si>
  <si>
    <t>IVA SPLIT PAYMENT - SERVIZI COMMERCIALI</t>
  </si>
  <si>
    <t>INTROITI E RIMBORSI DIVERSI</t>
  </si>
  <si>
    <t>CONTRIBUTO BANDO INFANZIA</t>
  </si>
  <si>
    <t>RIMBORSO SPESE CASE COMUNALI</t>
  </si>
  <si>
    <t>RIMBORSO SPESE PER NUMERAZIONE CIVICA</t>
  </si>
  <si>
    <t>PROVENTI ORTI URBANI</t>
  </si>
  <si>
    <t>RIMBORSO SPESE UTENTI SERVIZIO ASSISTENZA DOMICILIARE</t>
  </si>
  <si>
    <t>DIVIDENDI DA SOCIETA' PARTECIPATE</t>
  </si>
  <si>
    <t>CONTRIBUTO DA PRIVATI PER BORSE DI STUDIO E PROGETTI DI UTILITA' SOCIALE</t>
  </si>
  <si>
    <t>SPONSORIZZAZIONI INIZIATIVE SOCIALI E CULTURALI</t>
  </si>
  <si>
    <t>RIMBORSO DANNI PATRIMONIO COMUNALE</t>
  </si>
  <si>
    <t>INCASSO FIDEJUSSIONI/CAUZIONI</t>
  </si>
  <si>
    <t>CONTRIBUTO PER SERVIZIO TESORERIA</t>
  </si>
  <si>
    <t>RIMBORSO SOCIETA' RIFIUTI SERVIZIO RSU</t>
  </si>
  <si>
    <t>RIMBORSO UNIACQUE AMMORTAMENTO MUTUI</t>
  </si>
  <si>
    <t>SOSTEGNO DEL COMMERCIO DI VICINATO E DELLE ATTIVITA' COMMERCIALI</t>
  </si>
  <si>
    <t>RIMBORSO ENERGIA ELETTRICA MODERNISSIMO</t>
  </si>
  <si>
    <t>RECUPERO UTENZE COMUNITA' PSICHIATRICA</t>
  </si>
  <si>
    <t>PROVENTI G.S.E. SCAMBIO SUL POSTO IMP. FOTOVOLTAICI</t>
  </si>
  <si>
    <t>RIMBORSO LIBRI DI TESTO SCUOLE PRIMARIE</t>
  </si>
  <si>
    <t>GESTIONE CENTRALE UNICA DI COMMITTENZA</t>
  </si>
  <si>
    <t>CONTRIBUTI DA PRIVATI PER PROGETTI DI UTLIITA' SOCIALE</t>
  </si>
  <si>
    <t>ALIENAZIONE PARTECIPAZIONI SOCIETA' S.I.I.</t>
  </si>
  <si>
    <t>CESSIONE BENI IN DOTAZIONE AL CENTRO SPORTIVO SALETTI</t>
  </si>
  <si>
    <t>ALIENAZIONE BENI MOBILI</t>
  </si>
  <si>
    <t>ALIENAZIONE AREE - MONETIZZAZIONE AREE STANDARD</t>
  </si>
  <si>
    <t>ALIENAZIONE BENI IMMOBILI</t>
  </si>
  <si>
    <t>RIMBORSO INTERVENTI DI DEMOLIZIONE TOMBE DI FAMIGLIA</t>
  </si>
  <si>
    <t xml:space="preserve">FINANZIAMENTO REGIONE LOMBARDIA LEGGE 9/2020   </t>
  </si>
  <si>
    <t xml:space="preserve">FINANZIAMENTO REGIONALE (UTR) INTERVENTO CARSO   </t>
  </si>
  <si>
    <t>CONTRIBUTO REGIONALE PROGETTO GREEN LINE</t>
  </si>
  <si>
    <t>CONTRIBUTO REGIONALE ATTREZZATURE PROTEZIONE CIVILE</t>
  </si>
  <si>
    <t>COMUNITA' MONTANA PER RIM</t>
  </si>
  <si>
    <t>CONTRIBUTO DA COMUNITA' MONTANA PER REALIZZAZIONE ECOMUSEO</t>
  </si>
  <si>
    <t>CONTRIBUTO DA COMUNITA' MONTANA PER PIANO EMERGENZE COMUNALE</t>
  </si>
  <si>
    <t>CONTRIBUTO DA COMUNITA' MONTANA PER MESSA IN SICUREZZA TORNANTE DI VIA PIAZZO</t>
  </si>
  <si>
    <t>CONTRIBUTO MIUR INDAGINE SOLAI</t>
  </si>
  <si>
    <t>CONTRIBUTO CTAVS PER SISTEMAZIONE TORNANTE DI PIAZZO</t>
  </si>
  <si>
    <t>DOTAZIONE AMBIENTALE PGT</t>
  </si>
  <si>
    <t>FINANZIAMENTO BANDO REGIONALE MACRO ASSI CICLABILE</t>
  </si>
  <si>
    <t>CONTRIBUTO MINISERIALE MESSA IN SICUREZZA TERRITORIO</t>
  </si>
  <si>
    <t>FINANZIAMENTO REGIONALE PARCHI GIOCO INCLUSIVI</t>
  </si>
  <si>
    <t>FINANZIAMENTO REGIONALE ALLARGAMENTO FIUME SERIO</t>
  </si>
  <si>
    <t>FINANZIAMENTO MIUR ANTINCENDIO SCUOLE</t>
  </si>
  <si>
    <t>CONTRIBUTO COMUNITA MONTANA REGIMAZIONE IDRAULICA A MONTE SP 35 ZONA PIAZZO</t>
  </si>
  <si>
    <t>FINANZIAMENTO REGIONALE PISTE CICLABILI</t>
  </si>
  <si>
    <t>FINANZIAMENTO MINISTERIALE DECRETO CRESCITA 2019</t>
  </si>
  <si>
    <t>FINANZIAMENTO DA REGIONE LOMBARDIA PER OPERE DI PROTEZIONE SPONDALE SCOGLIERA FIUME SERIO</t>
  </si>
  <si>
    <t>FINANZIAMENTO DA REGIONE LOMBARDIA PER LAVORI DI RIPRISTINO SCARPATA MEDIANTE FORMAZIONE DI SCOGLIERA IN VIA MORONI</t>
  </si>
  <si>
    <t>ANTICIPAZIONI DA ISTITUTO TESORIERE/CASSIERE</t>
  </si>
  <si>
    <t>DIRITTO DI UTILIZZO DALLA CAVA CUGINI</t>
  </si>
  <si>
    <t>ONERI DI URBANIZZAZIONE PRIMARIA</t>
  </si>
  <si>
    <t>ONERI URBANIZZAZIONE SECONDARIA</t>
  </si>
  <si>
    <t>COSTO DI COSTRUZIONE E SMALTIMENTO</t>
  </si>
  <si>
    <t>FONDO AREE VERDI ART. 43 C. 2 BIS L.R. 12/2005</t>
  </si>
  <si>
    <t>COMPENSAZIONI URBANISTICHE -CONTRIBUTI DA PRIVATI PER OO.PP</t>
  </si>
  <si>
    <t>PROVENTI CESSIONE DIRITTI DI SUPERFICIE</t>
  </si>
  <si>
    <t>RITENUTE PREVIDENZIALI I.N.P.S.</t>
  </si>
  <si>
    <t>RITENUTE PREVIDENZIALI C.P.D.E.L.</t>
  </si>
  <si>
    <t>RITENUTE PREVIDENZIALI I.N.A.D.E.L.</t>
  </si>
  <si>
    <t>RITENUTE RISCATTI</t>
  </si>
  <si>
    <t>RITENUTE ALLA FONTE IRPEF - DIPENDENTI</t>
  </si>
  <si>
    <t>ALTRE RITENUTE IRPEF</t>
  </si>
  <si>
    <t>RITENUTE PER CONTO DI TERZI</t>
  </si>
  <si>
    <t>DEPOSITI CAUZIONALI</t>
  </si>
  <si>
    <t>DEPOSITI CAUZIONALI PER ALLOGGI COMUNALI</t>
  </si>
  <si>
    <t>DEPOSITI CAUZIONALI U.T.C.</t>
  </si>
  <si>
    <t>SERVIZI PER CONTO DI TERZI</t>
  </si>
  <si>
    <t>INTROITO DIRITTI CARTA D'IDENTITA' ELETTRONICA DA RIVERSARE AL MINISTERO</t>
  </si>
  <si>
    <t>SERVIZI PER CONTO DELLO STATO</t>
  </si>
  <si>
    <t>SERVIZIO ECONOMATO</t>
  </si>
  <si>
    <t>CONTRIBUTI PER OCCUPAZIONI SUOLO CENTRO STORICO</t>
  </si>
  <si>
    <t>RIMBORSO SPESE CREMAZIONE</t>
  </si>
  <si>
    <t>RIVERSAMENTO 5% TARI ALLA PROVINCIA</t>
  </si>
  <si>
    <t>IVA SPLIT PAYMENT - SERVIZI ISTITUZIONALI</t>
  </si>
  <si>
    <t>CONTRIBUTO DA BIM PER RISTRUTTURAZIONE STAZIONE FERROVIARIA</t>
  </si>
  <si>
    <t>MUTUO PER RIQUALIFICAZIONE ENERGETICA I.P.</t>
  </si>
  <si>
    <t>MUTUO PER NUOVA PALESTRA SCUOLE MEDIE</t>
  </si>
  <si>
    <t>MUTUO CREDITO SPORTIVO PER TRASFORMAZIONE CAMPO IN SABBIA CON MANTO IN ERBA SINTETICO</t>
  </si>
  <si>
    <t>CONCORSO DA PRIVATI PER OPERE PUBBLICHE (CONTABILE)</t>
  </si>
  <si>
    <t>FINANZIAMENTO MINISTERIALE PER INVESTIMENTI</t>
  </si>
  <si>
    <t>FINANZIAMENTO PER EFFICIENTAMENTO ENERGETICO</t>
  </si>
  <si>
    <t xml:space="preserve">CONTRIBUTI PER INVESTIMENTI COMUNALI DESTINATI AD OPERE PUBBLICHE ART. 1 C. 29 - LEGGE 27/12/2019, N 160 </t>
  </si>
  <si>
    <t>Totale</t>
  </si>
  <si>
    <t>Totali</t>
  </si>
  <si>
    <t>ENTRATE</t>
  </si>
  <si>
    <t>USCITE</t>
  </si>
  <si>
    <t>COPROGETTAZIONE SERVIZI INFANZIA E CONSULENZA PSICOLOGICA</t>
  </si>
  <si>
    <t>SERVIZIO PASTI PER SERVIZIO INFANZIA</t>
  </si>
  <si>
    <t>PULIZIE LOCALI SERVIZI INFANZIA</t>
  </si>
  <si>
    <t>COPROGETTAZIONE SERVIZIO SEZIONE PRIMAVERA</t>
  </si>
  <si>
    <t>USCITE REALI</t>
  </si>
  <si>
    <t>ENTRATE - CAP. 327000 - FINANZIAMENTO MINISTERIALE PER PROGETTAZIONE</t>
  </si>
  <si>
    <t xml:space="preserve">Progettazione - Regimazione idraulica bacino di Piazzo </t>
  </si>
  <si>
    <t xml:space="preserve">Progettazione - Riqualificazione illuminazione pubblica II° Lotto </t>
  </si>
  <si>
    <t>Progettazione - Realizzazine rotatoria incrocio via Camozzi-via Roma</t>
  </si>
  <si>
    <t>Tot. per progettazione</t>
  </si>
  <si>
    <t>ENTRATE - CAP. 327000 - FINANZIAMENTO MINISTERIALE PER INVESTIMENTI</t>
  </si>
  <si>
    <t xml:space="preserve">Esecuzione - Regimazione idraulica bacino di Piazzo </t>
  </si>
  <si>
    <t xml:space="preserve">Esecuzione - Riqualificazione illuminazione pubblica II° Lotto </t>
  </si>
  <si>
    <t xml:space="preserve">Esecuzione - Realizzazione controsoffitti scuola secondaria di I° grado </t>
  </si>
  <si>
    <t>Tot. per esecuzione</t>
  </si>
  <si>
    <t>TOT. CAP. 327000</t>
  </si>
  <si>
    <t>IdMissione</t>
  </si>
  <si>
    <t>Missione</t>
  </si>
  <si>
    <t>Previsione 2019</t>
  </si>
  <si>
    <t>01.01.1.02.01.01.001</t>
  </si>
  <si>
    <t>IRAP AMMINISTRATORI</t>
  </si>
  <si>
    <t>01.01.1.03.02.13.000</t>
  </si>
  <si>
    <t>PRESTAZIONI DI SERVIZI - ORGANI ISTITUZIONALI</t>
  </si>
  <si>
    <t>01.02.1.01.01.01.002</t>
  </si>
  <si>
    <t>RETRIBUZIONI LORDE PERSONALE SEGRETERIA DI RUOLO</t>
  </si>
  <si>
    <t>01.02.1.01.02.02.001</t>
  </si>
  <si>
    <t>ASSEGNO NUCLEO FAMIGLIARE - SEGRETERIA</t>
  </si>
  <si>
    <t>RETRIBUZIONE DIPENDENTE IN COMANDO</t>
  </si>
  <si>
    <t>01.02.1.04.01.02.003</t>
  </si>
  <si>
    <t>RETRIBUZIONE SEGRETARIO GENERALE</t>
  </si>
  <si>
    <t>01.02.1.01.02.01.001</t>
  </si>
  <si>
    <t>ONERI RIFLESSI SEGRETERIA - DI RUOLO</t>
  </si>
  <si>
    <t>ONERI RIFLESSI SEGRETARIO</t>
  </si>
  <si>
    <t>17.01.1.03.02.05.004</t>
  </si>
  <si>
    <t>ENERGIA ELETTRICA - MUNICIPIO</t>
  </si>
  <si>
    <t>17.01.1.03.02.05.005</t>
  </si>
  <si>
    <t>FORNITURA ACQUA - MUNICIPIO</t>
  </si>
  <si>
    <t>RIMBORSO A GSE CORRISPETTIVI IMPIANTI FOTOVOLTAICI</t>
  </si>
  <si>
    <t>01.02.1.03.02.13.000</t>
  </si>
  <si>
    <t>PRESTAZIONE DI SERVIZI DIVERSI UFFICIO SEGRETERIA</t>
  </si>
  <si>
    <t>01.02.1.03.02.19.007</t>
  </si>
  <si>
    <t>SERVIZI DI GESTIONE DOCUMENTALE</t>
  </si>
  <si>
    <t>01.08.1.03.02.07.006</t>
  </si>
  <si>
    <t>LICENZE D'USO PER SOFTWARE</t>
  </si>
  <si>
    <t>01.08.1.03.02.19.001</t>
  </si>
  <si>
    <t>SPESE DI GESTIONE DEL SITO COMUNALE</t>
  </si>
  <si>
    <t>PROMOZIONE MARKETING TERRITORIALE</t>
  </si>
  <si>
    <t>01.03.1.03.02.01.008</t>
  </si>
  <si>
    <t>COMPENSI COLLEGIO REVISORI CONTI</t>
  </si>
  <si>
    <t>01.11.1.03.02.13.999</t>
  </si>
  <si>
    <t>PULIZIA EDIFICIO COMUNALE</t>
  </si>
  <si>
    <t>FONDO A SOSTEGNO MINORI ENTRATE</t>
  </si>
  <si>
    <t>06.02.1.03.02.13.999</t>
  </si>
  <si>
    <t>PROGETTO LABORATORI ATTIVI PER RAGAZZI</t>
  </si>
  <si>
    <t>INIZIATIVE PER LA MEMORIA PERIODO COVID</t>
  </si>
  <si>
    <t>01.08.1.03.02.07.004</t>
  </si>
  <si>
    <t>CANONI DI NOLEGGIO ATTREZZATURE UFFICIO RAGIONERIA</t>
  </si>
  <si>
    <t>01.04.1.03.02.17.002</t>
  </si>
  <si>
    <t>SPESE NOTIFICAZIONE ATTI E INGIUNZIONI</t>
  </si>
  <si>
    <t>01.03.1.03.01.02.001</t>
  </si>
  <si>
    <t>ACQUISTO BENI DI CONSUMO SERVIZIO SEGRETERIA</t>
  </si>
  <si>
    <t>01.03.1.03.01.02.002</t>
  </si>
  <si>
    <t>ACQUISTO BENI AUTOMEZZO UFFICIO SEGRETERIA</t>
  </si>
  <si>
    <t>01.03.1.02.01.09.001</t>
  </si>
  <si>
    <t>TASSE DI CIRCOLAZIONE AUTOMEZZI UFFICIO SEGRETERIA</t>
  </si>
  <si>
    <t>01.03.1.01.01.01.002</t>
  </si>
  <si>
    <t>RETRIBUZIONI LORDE PERSONALE RAGIONERIA DI RUOLO</t>
  </si>
  <si>
    <t>01.03.1.01.02.02.001</t>
  </si>
  <si>
    <t>ASSEGNO NUCLEO FAMIGLIARE - RAGIONERIA</t>
  </si>
  <si>
    <t>01.03.1.01.01.01.001</t>
  </si>
  <si>
    <t>AUMENTI CONTRATTUALI DIPENDENTI</t>
  </si>
  <si>
    <t>01.03.1.01.01.01.003</t>
  </si>
  <si>
    <t>LAVORO STRAORDINARIO - RAGIONERIA</t>
  </si>
  <si>
    <t>01.03.1.01.02.01.001</t>
  </si>
  <si>
    <t>ONERI RIFLESSI RAGIONERIA - DI RUOLO</t>
  </si>
  <si>
    <t>01.02.1.01.01.01.003</t>
  </si>
  <si>
    <t>LAVORO STRAORDINARIO - SEGRETERIA</t>
  </si>
  <si>
    <t>01.02.1.01.01.02.999</t>
  </si>
  <si>
    <t>INDENNITA' MISSIONE- SEGRETERIA</t>
  </si>
  <si>
    <t>01.10.1.03.02.18.000</t>
  </si>
  <si>
    <t>SICUREZZA SUI LUOGHI DI LAVORO</t>
  </si>
  <si>
    <t>01.01.1.03.02.09.003</t>
  </si>
  <si>
    <t>MANUTENZIONE MOBILI, MACCHINE E ATTREZZATURE</t>
  </si>
  <si>
    <t>SPESE PER SOFTWARE</t>
  </si>
  <si>
    <t>01.03.1.03.02.16.002</t>
  </si>
  <si>
    <t>SPESE POSTALI</t>
  </si>
  <si>
    <t>01.02.1.03.02.05.001</t>
  </si>
  <si>
    <t>SPESE TELEFONICHE - SEGRETERIA</t>
  </si>
  <si>
    <t>01.03.1.03.01.01.000</t>
  </si>
  <si>
    <t>ABBONAMENTI SETTORE AFFARI GENERALI</t>
  </si>
  <si>
    <t>01.08.1.03.02.19.000</t>
  </si>
  <si>
    <t>MANUTENZIONE HARDWARE E SOFTWARE</t>
  </si>
  <si>
    <t>SERVIZIO DI HOSTING</t>
  </si>
  <si>
    <t>01.11.1.03.02.16.999</t>
  </si>
  <si>
    <t>17.01.1.03.02.05.006</t>
  </si>
  <si>
    <t>SPESE RISCALD.EDIFICIO COMUNALE</t>
  </si>
  <si>
    <t>COMPENSI COMPONENTI NUCLEO VALUTAZIONE</t>
  </si>
  <si>
    <t>01.03.1.03.02.17.002</t>
  </si>
  <si>
    <t>RIMBORSO SPESE SERVIZIO TESORERIA</t>
  </si>
  <si>
    <t>SERVIZIO DI TESORERIA COMUNALE</t>
  </si>
  <si>
    <t>01.01.1.04.01.04.001</t>
  </si>
  <si>
    <t>SPESE PER COMITATI FRAZIONE E QUARTIERI</t>
  </si>
  <si>
    <t>CONTRIBUTO ASSOCIAZIONI PER FESTE NAZIONALI</t>
  </si>
  <si>
    <t>01.11.1.03.02.99.999</t>
  </si>
  <si>
    <t>SPESE PER ATTIVITA' INFORMATIVE DELL'ENTE</t>
  </si>
  <si>
    <t>01.07.1.03.02.99.004</t>
  </si>
  <si>
    <t>SPESE PER CONSULTAZIONI ELETTORALI</t>
  </si>
  <si>
    <t>01.02.1.01.01.01.004</t>
  </si>
  <si>
    <t>DIRITTI DI SEGRETERIA - SEGRETARIO GENERALE</t>
  </si>
  <si>
    <t>01.01.1.03.02.01.001</t>
  </si>
  <si>
    <t>INDENNITA' DI CARICA AMMINISTRATORI</t>
  </si>
  <si>
    <t>01.11.1.03.02.99.002</t>
  </si>
  <si>
    <t>CONSULENZE - INCARICHI ED INCARICHI LEGALI</t>
  </si>
  <si>
    <t>01.07.1.03.02.01.007</t>
  </si>
  <si>
    <t>SPESE COMMISSIONE ELETTORALE CIRCONDARIALE</t>
  </si>
  <si>
    <t>01.05.1.10.04.01.000</t>
  </si>
  <si>
    <t>PREMI ASSICURATIVI</t>
  </si>
  <si>
    <t>01.03.1.03.02.09.001</t>
  </si>
  <si>
    <t>SPESE PER AUTOMEZZO MESSI</t>
  </si>
  <si>
    <t>01.01.1.04.01.01.011</t>
  </si>
  <si>
    <t>CONTRIBUTI ASSOCIATIVI</t>
  </si>
  <si>
    <t>15.03.1.03.02.07.000</t>
  </si>
  <si>
    <t>SPESE UFFICIO DI COLLOCAMENTO ALBINO</t>
  </si>
  <si>
    <t>01.03.1.03.02.11.999</t>
  </si>
  <si>
    <t>PRESTAZIONE DI SERVIZI SPECIALISTICI - SETTORE ECONOMICO FINANZIARIO</t>
  </si>
  <si>
    <t>01.03.1.03.02.17.001</t>
  </si>
  <si>
    <t>SPESE PER PAGAMENTO CON POS E RID</t>
  </si>
  <si>
    <t>01.04.1.03.02.11.999</t>
  </si>
  <si>
    <t>PRESTAZIONI DI SERVIZI PER VERIFICHE TRIBUTARIE ICI E CATASTO</t>
  </si>
  <si>
    <t>01.03.1.03.01.01.001</t>
  </si>
  <si>
    <t>ACQUISTO GIORNALI, RIVISTE, PUBBLICAZIONI - UFFICIO RAGIONERIA</t>
  </si>
  <si>
    <t>ACQUISTO BENI DI CONSUMO - UFFICIO RAGIONERIA</t>
  </si>
  <si>
    <t>01.06.1.01.01.01.002</t>
  </si>
  <si>
    <t>RETRIBUZIONI LORDE UFFICIO TECNICO DI RUOLO</t>
  </si>
  <si>
    <t>01.06.1.01.02.01.001</t>
  </si>
  <si>
    <t>ONERI RIFLESSI UTC RUOLO</t>
  </si>
  <si>
    <t>01.06.1.01.02.02.001</t>
  </si>
  <si>
    <t>ASSEGNO NUCLEO FAMIGLIARE - UFFICIO TECNICO</t>
  </si>
  <si>
    <t>01.06.1.03.02.10.001</t>
  </si>
  <si>
    <t>ACQUISTO VOUCHER SETTORE GESTIONE E CONTROLLO DEL TERRITORIO</t>
  </si>
  <si>
    <t>01.06.1.01.01.01.003</t>
  </si>
  <si>
    <t>LAVORO STRAORDINARIO - UFFICIO TECNICO</t>
  </si>
  <si>
    <t>01.06.1.01.01.02.999</t>
  </si>
  <si>
    <t>INDENNITA' MISSIONI UTC</t>
  </si>
  <si>
    <t>01.06.1.03.01.02.004</t>
  </si>
  <si>
    <t>MASSA VESTIARIO UFFICIO TECNICO</t>
  </si>
  <si>
    <t>01.06.2.02.03.05.000</t>
  </si>
  <si>
    <t>INCARICHI PROGETTAZIONI OPERE PUBBLICHE (ONERI)</t>
  </si>
  <si>
    <t>INCARICHI PER PROGETTAZIONI URBANISTICHE</t>
  </si>
  <si>
    <t>VALUTAZIONE RISCHIO SISMICO EDIFICI E STRUTTURE PUBBLICHE</t>
  </si>
  <si>
    <t>01.06.1.03.01.02.000</t>
  </si>
  <si>
    <t>BENI DI CONSUMO UFFICIO TECNICO</t>
  </si>
  <si>
    <t>01.06.1.03.02.05.999</t>
  </si>
  <si>
    <t>CANONI NOLEGGIO MACCHINARI UTC</t>
  </si>
  <si>
    <t>01.02.1.03.02.05.002</t>
  </si>
  <si>
    <t>SPESE PER TELEFONIA MOBILE</t>
  </si>
  <si>
    <t>01.06.1.03.01.01.002</t>
  </si>
  <si>
    <t>PUBBLICAZIONI -POLIZZE FIDEJUSSORIE E DIRITTI VARI</t>
  </si>
  <si>
    <t>01.06.1.03.01.01.001</t>
  </si>
  <si>
    <t>ABBONAMENTI RIVISTE E LIBRI U.T.C.</t>
  </si>
  <si>
    <t>01.06.1.02.01.01.001</t>
  </si>
  <si>
    <t>IRAP - UFFICIO TECNICO</t>
  </si>
  <si>
    <t>ACQUISTO CARBURANTE PER AUTOMEZZI UTC</t>
  </si>
  <si>
    <t>01.10.1.03.02.04.004</t>
  </si>
  <si>
    <t>ACQUISTO SERVIZI DI FORMAZIONE SPECIALISTICA</t>
  </si>
  <si>
    <t>01.10.1.03.02.04.000</t>
  </si>
  <si>
    <t>CORSI DI AGGIORNAMENTO - UFFICIO TECNICO</t>
  </si>
  <si>
    <t>09.01.1.03.02.04.000</t>
  </si>
  <si>
    <t>CORSI PROTEZIONE CIVILE</t>
  </si>
  <si>
    <t>01.03.1.03.02.10.000</t>
  </si>
  <si>
    <t>SPESE NOTARILI</t>
  </si>
  <si>
    <t>01.06.1.03.02.99.000</t>
  </si>
  <si>
    <t>PRESTAZIONI DI SERVIZI DIVERSE UFFICIO TECNICO</t>
  </si>
  <si>
    <t>01.07.1.01.01.01.002</t>
  </si>
  <si>
    <t>RETRIBUZIONI SERVIZI DEMOGRAFICI DI RUOLO</t>
  </si>
  <si>
    <t>01.07.1.01.02.01.001</t>
  </si>
  <si>
    <t>ONERI RIFLESSI SERVIZI DEMOGRAFICI</t>
  </si>
  <si>
    <t>01.07.1.01.01.01.003</t>
  </si>
  <si>
    <t>LAVORO STRAORDINARIO - UFFICI DEMOGRAFICI</t>
  </si>
  <si>
    <t>01.07.1.03.01.02.000</t>
  </si>
  <si>
    <t>BENI DI CONSUMO SERVIZI DEMOGRAFICI</t>
  </si>
  <si>
    <t>01.07.1.02.01.01.001</t>
  </si>
  <si>
    <t>IRAP - ANAGRAFE</t>
  </si>
  <si>
    <t>01.08.1.03.02.19.005</t>
  </si>
  <si>
    <t>SPESE ASSISTENZA SOFTWARE-HARDWARE</t>
  </si>
  <si>
    <t>01.07.1.03.02.11.999</t>
  </si>
  <si>
    <t>SPESE PER SERVIZI DEMOGRAFICI</t>
  </si>
  <si>
    <t>01.05.1.04.01.02.999</t>
  </si>
  <si>
    <t>TRIBUTI RELATIVI AL PATRIMONIO COMUNALE</t>
  </si>
  <si>
    <t>01.03.1.03.01.02.000</t>
  </si>
  <si>
    <t>ACQUISTO MATERIALI CONSUMO PER EDIFICI COMUNALI</t>
  </si>
  <si>
    <t>01.03.1.03.02.09.008</t>
  </si>
  <si>
    <t>PRESTAZIONE DI SERVIZI PER MANUTENZIONE ORDINARIA EDIFICI COMUNALI</t>
  </si>
  <si>
    <t>01.03.1.03.02.05.002</t>
  </si>
  <si>
    <t>SPESE TELEFONICHE MAGAZZINO</t>
  </si>
  <si>
    <t>01.03.1.03.02.05.004</t>
  </si>
  <si>
    <t>ENERGIA ELETTRICA - CENTRO CIVICO DI VIANA</t>
  </si>
  <si>
    <t>SPESE RISCALDAMENTO - MAGAZZINO</t>
  </si>
  <si>
    <t>ACQUEDOTTO MAGAZZINO</t>
  </si>
  <si>
    <t>ENERGIA ELETTRICA - MAGAZZINO COMUNALE, OFFICINA E PIATTAFORMA ECOLOGICA</t>
  </si>
  <si>
    <t>ENERGIA ELETTRICA - SERBATOIO SALMEZZA</t>
  </si>
  <si>
    <t>01.03.1.03.02.09.000</t>
  </si>
  <si>
    <t>DANNI A PATRIMONIO COMUNALE</t>
  </si>
  <si>
    <t>01.03.1.03.02.09.004</t>
  </si>
  <si>
    <t>MANUTENZIONE IMPIANTI ELETTRICI</t>
  </si>
  <si>
    <t>MANUTENZIONE ASCENSORI</t>
  </si>
  <si>
    <t>17.01.1.03.02.05.003</t>
  </si>
  <si>
    <t>ENERGIA ELETTRICA - AMBULATORI MEDICI (LONNO - GAVARNO)</t>
  </si>
  <si>
    <t>ENERGIA ELETTRICA - FONTANA DELLE CULTURE</t>
  </si>
  <si>
    <t>SPESE RISCALDAMENTO - CENTRO CIVICO VIANA</t>
  </si>
  <si>
    <t>FORNITURA ACQUA - FONTANA DELLE CULTURE</t>
  </si>
  <si>
    <t>50.01.1.07.05.04.000</t>
  </si>
  <si>
    <t>INTERESSI PASSIVI SU MUTUI</t>
  </si>
  <si>
    <t>ENERGIA ELETTRICA - FONTANA PIAZZA MATTEOTTI</t>
  </si>
  <si>
    <t>ENERGIA ELETTRICA - IRRIGAZIONE PIAZZA UMBERTO I</t>
  </si>
  <si>
    <t>FORNITURA ACQUA - FONTANA P.ZZA MATTEOTTI</t>
  </si>
  <si>
    <t>FORNITURA ACQUA - IRRIGAZIONE PIAZZA UMBERTO I</t>
  </si>
  <si>
    <t>ENERGIA ELETTRICA PIAZZA LIBERTA - FONTANE E PANCHINE MERCATO</t>
  </si>
  <si>
    <t>FORNITURA ACQUA - AMBULATORI MEDICI (LONNO - GAVARNO)</t>
  </si>
  <si>
    <t>SPESE RISCALDAMENTO AMBULATORI MEDICI (LONNO - GAVARNO)</t>
  </si>
  <si>
    <t>03.01.1.04.01.02.005</t>
  </si>
  <si>
    <t>RIMBORSO SPESE UNIONE INSIEME SUL SERIO</t>
  </si>
  <si>
    <t>03.02.2.03.03.03.999</t>
  </si>
  <si>
    <t>PEC - PIANI EMERGENZA COMUNALE</t>
  </si>
  <si>
    <t>13.07.1.03.02.15.011</t>
  </si>
  <si>
    <t>SPESE PER MANTENIMENTO ANIMALI RANDAGI</t>
  </si>
  <si>
    <t>04.01.1.04.04.01.001</t>
  </si>
  <si>
    <t>CONTRIBUTI SCUOLE INFANZIA PARITARIE - CRESPI ZILIOLI E SS.INNOCENTI</t>
  </si>
  <si>
    <t>CONTRIBUTO A ISTITUTO COMPRENSIVO PER FUNZIONI MISTE</t>
  </si>
  <si>
    <t>04.01-1.04.04.01.001</t>
  </si>
  <si>
    <t>CONTRIBUTI STRAORDINARI PER SCUOLE PARITARIE A SEGUITO DI EMERGENZA COVID-19</t>
  </si>
  <si>
    <t>04.02.1.03.01.02.000</t>
  </si>
  <si>
    <t>ACQUISTO BENI MANUTENZIONE ORDINARIA EDIFICI SCOLASTICI</t>
  </si>
  <si>
    <t>04.01.1.03.01.02.000</t>
  </si>
  <si>
    <t>ACQUISTO BENI PER SCUOLA DELL'INFANZIA</t>
  </si>
  <si>
    <t>04.01.1.03.02.05.001</t>
  </si>
  <si>
    <t>TELEFONIA E DATI SCUOLA INFANZIA</t>
  </si>
  <si>
    <t>04.01.1.03.02.05.004</t>
  </si>
  <si>
    <t>ENERGIA ELETTRICA - SCUOLA INFANZIA</t>
  </si>
  <si>
    <t>04.01.1.03.02.05.005</t>
  </si>
  <si>
    <t>FORNITURA ACQUA - SCUOLA INFANZIA</t>
  </si>
  <si>
    <t>SPESE DIVERSE SCUOLE PRIMARIE</t>
  </si>
  <si>
    <t>04.02.1.03.02.05.004</t>
  </si>
  <si>
    <t>ENERGIA ELETTRICA - SCUOLE PRIMARIE</t>
  </si>
  <si>
    <t>04.02.1.03.02.05.006</t>
  </si>
  <si>
    <t>SPESE RISCALDAMENTO - SCUOLE PRIMARIE</t>
  </si>
  <si>
    <t>04.02.1.03.02.05.005</t>
  </si>
  <si>
    <t>FORNITURA ACQUA - SCUOLE PRIMARIE</t>
  </si>
  <si>
    <t>04.02.1.03.02.05.001</t>
  </si>
  <si>
    <t>TELEFONIA E DATI - SCUOLE PRIMARIE</t>
  </si>
  <si>
    <t>SPESE UFFICIO DIRIGENTE SCOLASTICO</t>
  </si>
  <si>
    <t>50.01.1.07.05.04.003</t>
  </si>
  <si>
    <t>INTERESSI PASSSIVI SU MUTUI RINEGOZIAZIONE</t>
  </si>
  <si>
    <t>04.02.1.03.01.01.002</t>
  </si>
  <si>
    <t>FORNITURA LIBRI AGLI ALUNNI SCUOLE PRIMARIE</t>
  </si>
  <si>
    <t>MATERIALI DI CONSUMO - SCUOLA SECONDARIA DI 1^ GRADO</t>
  </si>
  <si>
    <t>ENERGIA ELETTRICA - SCUOLA SECONDARIA DI 1^ GRADO</t>
  </si>
  <si>
    <t>TELEFONIA E DATI - SCUOLA SECONDARIA DI 1^ GRADO</t>
  </si>
  <si>
    <t>SPESE RISCALDAMENTO - SCUOLA SECONDARIA DI 1^ GRADO</t>
  </si>
  <si>
    <t>FORNITURA ACQUA - SCUOLA SECONDARIA DI 1^GRADO</t>
  </si>
  <si>
    <t>04.06.1.03.02.15.999</t>
  </si>
  <si>
    <t>ASSISTENZA EDUCATIVA SCOLASTICA PER ALUNNI DISABILI</t>
  </si>
  <si>
    <t>04.02.1.03.02.15.002</t>
  </si>
  <si>
    <t>TRASPORTO ALUNNI SCUOLE</t>
  </si>
  <si>
    <t>04.02.1.04.04.01.001</t>
  </si>
  <si>
    <t>PROGETTO MUSICA - SCUOLE PRIMARIE</t>
  </si>
  <si>
    <t>04.06.1.04.02.03.001</t>
  </si>
  <si>
    <t>BORSE DI STUDIO</t>
  </si>
  <si>
    <t>04.07.1.04.01.01.002</t>
  </si>
  <si>
    <t>DIRITTO ALLO STUDIO - SCUOLA INFANZIA</t>
  </si>
  <si>
    <t>DIRITTO ALLO STUDIO</t>
  </si>
  <si>
    <t>DIRITTO ALLO STUDIO - SCUOLE PRIMARIE</t>
  </si>
  <si>
    <t>DIRITTO ALLO STUDIO - SCUOLA SECONDARIA DI 1^ GRADO</t>
  </si>
  <si>
    <t>04.02.1.04.02.03.001</t>
  </si>
  <si>
    <t>BORSE DI STUDIO FONDAZIONE M.A.SAVOLDI</t>
  </si>
  <si>
    <t>04.06.1.03.02.07.001</t>
  </si>
  <si>
    <t>CANONE LOCAZIONE LOCALI SERVIZIO MENSA SCOLASTICA</t>
  </si>
  <si>
    <t>04.06.1.03.02.15.006</t>
  </si>
  <si>
    <t>MENSE SCOLASTICHE</t>
  </si>
  <si>
    <t>04.02.1.03.02.09.001</t>
  </si>
  <si>
    <t>SPESE AUTOMEZZO SERVIZIO SCUOLA</t>
  </si>
  <si>
    <t>04.02.1.03.01.02.002</t>
  </si>
  <si>
    <t>ACQUISTO BENI AUTOMEZZO UFFICIO SCUOLA</t>
  </si>
  <si>
    <t>04.06.1.03.02.11.002</t>
  </si>
  <si>
    <t>SERVIZIO SPORTELLO PSICOLOGICO</t>
  </si>
  <si>
    <t>06.01.1.04.04.01.001</t>
  </si>
  <si>
    <t>TRASFERIMENTO A PARROCCHIA PER GESTIONE C.R.E.</t>
  </si>
  <si>
    <t>04.06.1.03.02.18.999</t>
  </si>
  <si>
    <t>INTERVENTI DISINFESTAZIONE SCUOLE</t>
  </si>
  <si>
    <t>04.02.1.03.02.09.008</t>
  </si>
  <si>
    <t>MANUTENZIONE ORDINARIA EDIFICI SCOLASTICI</t>
  </si>
  <si>
    <t>04.02.1.03.01.02.001</t>
  </si>
  <si>
    <t>CONSIGLIO COMUNALE PER RAGAZZI - SCUOLA SECONDARIA DI 1^ GRADO</t>
  </si>
  <si>
    <t>04.02.1.01.01.01.002</t>
  </si>
  <si>
    <t>RETRIBUZIONI LORDE UFFICIO SCUOLA DI RUOLO</t>
  </si>
  <si>
    <t>04.02.1.01.02.01.001</t>
  </si>
  <si>
    <t>ONERI RIFLESSI UFFICIO SCUOLA - DI RUOLO</t>
  </si>
  <si>
    <t>04.06.1.01.01.01.003</t>
  </si>
  <si>
    <t>LAVORO STRAORDINARIO - SERVIZI SCOLASTICI</t>
  </si>
  <si>
    <t>04.02.1.01.02.02.001</t>
  </si>
  <si>
    <t>ASSEGNO NUCLEO FAMIGLIARE - UFFICIO SCUOLA</t>
  </si>
  <si>
    <t>04.06.1.03.01.02.000</t>
  </si>
  <si>
    <t>ACQUISTO BENI PER UFFICIO SCUOLA CULTURA E SPORT</t>
  </si>
  <si>
    <t>04.06.1.02.01.01.001</t>
  </si>
  <si>
    <t>IRAP UFFICIO SCUOLA</t>
  </si>
  <si>
    <t>05.02.1.01.01.01.002</t>
  </si>
  <si>
    <t>RETRIBUZIONI LORDE BIBLIOTECA RUOLO</t>
  </si>
  <si>
    <t>05.02.1.01.02.01.001</t>
  </si>
  <si>
    <t>ONERI RIFLESSI BIBLIOTECA DI RUOLO</t>
  </si>
  <si>
    <t>05.02.1.01.02.02.001</t>
  </si>
  <si>
    <t>ASSEGNO NUCLEO FAMIGLIARE - BIBLIOTECA</t>
  </si>
  <si>
    <t>05.02.1.01.01.01.003</t>
  </si>
  <si>
    <t>LAVORO STRAORDINARIO - BIBLIOTECA</t>
  </si>
  <si>
    <t>05.02.1.03.01.02.000</t>
  </si>
  <si>
    <t>SPESE ACQUISTO MATERIALI BIBLIOTECA</t>
  </si>
  <si>
    <t>05.02.1.03.02.02.005</t>
  </si>
  <si>
    <t>PROMOZIONE LETTURA E BIBLIOTECA</t>
  </si>
  <si>
    <t>05.02.1.03.02.09.008</t>
  </si>
  <si>
    <t>MANUTENZIONE BIBLIOTECA</t>
  </si>
  <si>
    <t>05.02.1.03.01.01.001</t>
  </si>
  <si>
    <t>ACQUISTO GIORNALI E RIVISTE BIBLIOTECA</t>
  </si>
  <si>
    <t>05.02.1.04.01.02.003</t>
  </si>
  <si>
    <t>CONVENZIONE SISTEMA BIBLIOTECARIO VALSERIANA</t>
  </si>
  <si>
    <t>05.02.1.03.02.99.999</t>
  </si>
  <si>
    <t>PRESTAZIONE DI SERVIZI PER LUOGHI DELLA CULTURA</t>
  </si>
  <si>
    <t>ACQUISTO BENI PER LUOGHI DELLA CULTURA</t>
  </si>
  <si>
    <t>PRESTAZIONI DI SERVIZI DIVERSI BIBLIOTECA</t>
  </si>
  <si>
    <t>05.02.1.03.02.13.002</t>
  </si>
  <si>
    <t>PULIZIA LOCALI EX BONORANDI</t>
  </si>
  <si>
    <t>05.02.1.03.02.05.006</t>
  </si>
  <si>
    <t>SPESE RISCALDAMENTO - EDIFICI CULTURALI</t>
  </si>
  <si>
    <t>05.02.1.03.02.05.005</t>
  </si>
  <si>
    <t>FORNITURA ACQUA - EDIFICI CULTURALI</t>
  </si>
  <si>
    <t>05.02.1.03.02.05.004</t>
  </si>
  <si>
    <t>ENERGIA ELETTRICA - EDIFICI CULTURALI</t>
  </si>
  <si>
    <t>05.02.1.03.02.02.000</t>
  </si>
  <si>
    <t>PRESTAZIONI DI SERVIZI PER ATTIVITA' CULTURALI</t>
  </si>
  <si>
    <t>05.02.1.03.02.02.999</t>
  </si>
  <si>
    <t>CORSI CULTURALI</t>
  </si>
  <si>
    <t>05.02.1.03.02.05.001</t>
  </si>
  <si>
    <t>TELEFONIA E DATI - EDIFICI CULTURALI</t>
  </si>
  <si>
    <t>SPESE PER SIAE</t>
  </si>
  <si>
    <t>05.02-1.03.02.99.999</t>
  </si>
  <si>
    <t xml:space="preserve">PROGETTI PER IL SOSTEGNO DEL LAVORO A SEGUITO DI EMERGENZA COVID-19 - PRESTAZIONI DI SERVIZI DIVERSI BIBLIOTECA E DIGITALIZZAZIONE CITTADINANZA </t>
  </si>
  <si>
    <t>05.02.1.03.02.07.004</t>
  </si>
  <si>
    <t>SPESE NOLEGGIO ATTREZZATURE BIBLIOTECA</t>
  </si>
  <si>
    <t>05.02.1.02.01.01.001</t>
  </si>
  <si>
    <t>IRAP - BIBLIOTECA</t>
  </si>
  <si>
    <t>IRAP - BORSE DI STUDIO</t>
  </si>
  <si>
    <t>50.01.1.07.05.04.999</t>
  </si>
  <si>
    <t>05.02.1.03.02.09.009</t>
  </si>
  <si>
    <t>GESTIONE MUSEO PIETRE COTI</t>
  </si>
  <si>
    <t>05.02.1.04.04.01.001</t>
  </si>
  <si>
    <t>CONTRIBUTO ALLA BANDA/CORALI</t>
  </si>
  <si>
    <t>CONTRIBUTI PER ATTIVITA' CULTURALI</t>
  </si>
  <si>
    <t>CONTRIBUTI VARI ASSOCIAZIONI</t>
  </si>
  <si>
    <t>CONTRIBUTO UNIVERSITA' PER ANZIANI</t>
  </si>
  <si>
    <t>SPESE CONDOMINIALI E MANUT. ORDINARIA-CASE COMUNALI</t>
  </si>
  <si>
    <t>PROGETTI PER IL SOSTEGNO DEL LAVORO A SEGUITO DI EMERGENZA COVID-19 - INTERVENTI DI MANUTENZIONE DEL PATRIMONIO PUBBLICO</t>
  </si>
  <si>
    <t>08.02.1.03.02.05.004</t>
  </si>
  <si>
    <t>ENERGIA ELETTRICA - ALLOGGI EMERGENZA E CUSTODIA</t>
  </si>
  <si>
    <t>08.02.1.03.02.05.006</t>
  </si>
  <si>
    <t>SPESE RISCALDAMENTO ALLOGGI EMERGENZA E CUSTODIA</t>
  </si>
  <si>
    <t>08.02.1.03.02.05.001</t>
  </si>
  <si>
    <t>SPESE TELEFONICHE PER ASCENSORI</t>
  </si>
  <si>
    <t>ENERGIA ELETTRICA - PARTI COMUNI ALLOGGI COMUNALI</t>
  </si>
  <si>
    <t>08.02.1.03.02.05.005</t>
  </si>
  <si>
    <t>FORNITURA ACQUA - ALLOGGI COMUNALI E COMUNITA' PSICHIATRICA</t>
  </si>
  <si>
    <t>08.02-1.03.02.16.001</t>
  </si>
  <si>
    <t>SPESA PER ERP</t>
  </si>
  <si>
    <t>PROGETTI PREVENZIONE</t>
  </si>
  <si>
    <t>12.06.1.04.04.01.001</t>
  </si>
  <si>
    <t>COMPARTECIPAZIONE SPESE GESTIONE VILLAGGIO ZILIOLI</t>
  </si>
  <si>
    <t>12.05.1.03.02.15.999</t>
  </si>
  <si>
    <t>FONDO POLITICHE PER LA FAMIGLIA</t>
  </si>
  <si>
    <t>06.02.1.03.02.15.999</t>
  </si>
  <si>
    <t>PROGETTI SOCIALI PER GIOVANI</t>
  </si>
  <si>
    <t>08.01.1.03.01.02.000</t>
  </si>
  <si>
    <t>BENI DI CONSUMO - URBANISTICA</t>
  </si>
  <si>
    <t>11.01.1.03.02.09.008</t>
  </si>
  <si>
    <t>VERIFICHE PRESIDI ANTINCENDIO</t>
  </si>
  <si>
    <t>01.05.1.03.02.09.008</t>
  </si>
  <si>
    <t>VERIFICHE PERIODICHE MESSA A TERRA IMPIANTI ELETTRICI EDIFICI PUBBLICI</t>
  </si>
  <si>
    <t>08.01.1.03.02.10.001</t>
  </si>
  <si>
    <t>CONSULENZE C/O UFFICIO TECNICO</t>
  </si>
  <si>
    <t>15.03.1.03.02.10.001</t>
  </si>
  <si>
    <t>PROGETTO LAVORO</t>
  </si>
  <si>
    <t>01.05.1.03.02.07.999</t>
  </si>
  <si>
    <t>CANONI BENI DEMANIALI</t>
  </si>
  <si>
    <t>09.02.1.04.01.02.000</t>
  </si>
  <si>
    <t>FESTE E GIORNATE ECOLOGICHE</t>
  </si>
  <si>
    <t>12.09.1.01.01.01.002</t>
  </si>
  <si>
    <t>RETRIBUZIONI LORDE OPERAI ADDETTI CIMITERO-DI RUOLO</t>
  </si>
  <si>
    <t>12.09.1.01.02.01.001</t>
  </si>
  <si>
    <t>ONERI RIFLESSI-OPERAI ADDETTI CIMITERO - DI RUOLO</t>
  </si>
  <si>
    <t>12.09.1.03.01.02.000</t>
  </si>
  <si>
    <t>ACQUISTO BENI MANUTENZIONE CIMITERI</t>
  </si>
  <si>
    <t>12.09.1.03.02.09.008</t>
  </si>
  <si>
    <t>PRESTAZIONE DI SERVIZI PER MANUTENZIONE CIMITERI</t>
  </si>
  <si>
    <t>12.09.1.03.02.05.004</t>
  </si>
  <si>
    <t>ENERGIA ELETTRICA - CIMITERI</t>
  </si>
  <si>
    <t>12.09.1.03.02.05.006</t>
  </si>
  <si>
    <t>SPESE RISCALDAMENTO - CIMITERI</t>
  </si>
  <si>
    <t>12.09.1.03.02.05.005</t>
  </si>
  <si>
    <t>FORNITURA ACQUA - CIMITERI</t>
  </si>
  <si>
    <t>12.09.1.02.01.01.001</t>
  </si>
  <si>
    <t>IRAP - CIMITERI</t>
  </si>
  <si>
    <t>11.01.1.03.01.02.000</t>
  </si>
  <si>
    <t>MATERIALI D'USO ED INTERVENTI - PROTEZIONE CIVILE</t>
  </si>
  <si>
    <t>09.04.1.01.01.01.002</t>
  </si>
  <si>
    <t>RETRIBUZIONI LORDE OPERAI SERVIZIO IDRICO</t>
  </si>
  <si>
    <t>09.04.1.01.02.01.001</t>
  </si>
  <si>
    <t>ONERI RIFLESSI OPERAI SERVIZIO IDRICO</t>
  </si>
  <si>
    <t>09.04.1.03.02.15.999</t>
  </si>
  <si>
    <t>PRESTAZIONI DIVERSE - SERVIZIO IDRICO E FOGNATURA</t>
  </si>
  <si>
    <t>09.04.1.03.02.05.005</t>
  </si>
  <si>
    <t>FORNITURA ACQUA - FONTANE</t>
  </si>
  <si>
    <t>13.07.1.03.02.18.999</t>
  </si>
  <si>
    <t>INTERVENTI PER IGIENE E SALUTE PUBBLICA SUL TERRITORIO</t>
  </si>
  <si>
    <t>INTERESSI PASSIVI SU MUTUI-RINGOZIAZIONE-FOGNATURE</t>
  </si>
  <si>
    <t>09.04.1.02.01.01.001</t>
  </si>
  <si>
    <t>IRAP SERVIZIO IDRICO</t>
  </si>
  <si>
    <t>09.03.1.03.02.15.004</t>
  </si>
  <si>
    <t>SPESE GESTIONE SERVIZIO RSU</t>
  </si>
  <si>
    <t>09.03.1.04.02.05.999</t>
  </si>
  <si>
    <t>CONTRIBUTO - BONUS TARI</t>
  </si>
  <si>
    <t>12.03-1.03.02.15.009</t>
  </si>
  <si>
    <t>SOSTITUZIONE PERSONALE SAD</t>
  </si>
  <si>
    <t>12.01.1.01.01.01.002</t>
  </si>
  <si>
    <t>RETRIBUZIONI LORDE ASILO NIDO-DI RUOLO</t>
  </si>
  <si>
    <t>12.01.1.01.02.01.001</t>
  </si>
  <si>
    <t>ONERI RIFLESSI ASILO NIDO- DI RUOLO</t>
  </si>
  <si>
    <t>12.01.1.01.02.02.001</t>
  </si>
  <si>
    <t>ASSEGNO NUCLEO FAMIGLIARE - ASILO NIDO</t>
  </si>
  <si>
    <t>12.01.1.01.01.01.003</t>
  </si>
  <si>
    <t>LAVORO STRAORDINARIO-ASILO NIDO</t>
  </si>
  <si>
    <t>12.01.1.03.01.02.004</t>
  </si>
  <si>
    <t>MASSA VESTIARIO PERSONALE SERVIZI INFANZIA</t>
  </si>
  <si>
    <t>12.01.1.03.01.02.999</t>
  </si>
  <si>
    <t>BENI DI CONSUMO SERVIZI INFANZIA</t>
  </si>
  <si>
    <t>12.01.1.03.02.09.004</t>
  </si>
  <si>
    <t>ACQUISTO DI SERVIZI PER SERVIZI INFANZIA</t>
  </si>
  <si>
    <t>MATERIALI PER ATTIVITA' DIDATTICA SERVIZI INFANZIA</t>
  </si>
  <si>
    <t>12.05.1.03.02.05.001</t>
  </si>
  <si>
    <t>SPESE TELEFONICHE SERVIZI ALLA PERSONA</t>
  </si>
  <si>
    <t>12.01.1.03.02.15.010</t>
  </si>
  <si>
    <t>ATTIVITA' DIDATTICHE COMPLEMENTARI SERVIZIO INFANZIA</t>
  </si>
  <si>
    <t>12.01.1.03.02.13.002</t>
  </si>
  <si>
    <t>ACQUISTO MATERIALI IGIENICO SANITARI SERVIZI INFANZIA</t>
  </si>
  <si>
    <t>12.01.1.03.02.05.004</t>
  </si>
  <si>
    <t>ENERGIA ELETTRICA - SERVIZI INFANZIA</t>
  </si>
  <si>
    <t>12.01.1.03.02.05.001</t>
  </si>
  <si>
    <t>SPESE TELEFONICHE SERVIZI INFANZIA</t>
  </si>
  <si>
    <t>12.01.1.03.02.05.006</t>
  </si>
  <si>
    <t>SPESE RISCALDAMENTO - SERVIZI INFANZIA</t>
  </si>
  <si>
    <t>12.01.1.03.02.05.005</t>
  </si>
  <si>
    <t>FORNITURA ACQUA - SERVIZI INFANZIA</t>
  </si>
  <si>
    <t>12.01.1.03.02.99.999</t>
  </si>
  <si>
    <t>INTERVENTI STRUTTURALI E GESTIONALI SERVIZI INFANZIA 0/6</t>
  </si>
  <si>
    <t>12.01.1.03.02.15.006</t>
  </si>
  <si>
    <t>COPROGETTAZIONE CENTRO PRIMA INFANZIA</t>
  </si>
  <si>
    <t>12.01.1.02.01.01.001</t>
  </si>
  <si>
    <t>IRAP - ASILO NIDO</t>
  </si>
  <si>
    <t>09.05.1.03.02.09.000</t>
  </si>
  <si>
    <t>SPESE MANUT. E RIPARAZ. ATTREZZAT. AREE VERDI</t>
  </si>
  <si>
    <t>09.05.1.03.01.03.002</t>
  </si>
  <si>
    <t>ACQUISTO PIANTE E SEMENTI STAGIONALI</t>
  </si>
  <si>
    <t>MANUTENZIONE GIOCHI AREE VERDI</t>
  </si>
  <si>
    <t>09.05.1.03.02.05.004</t>
  </si>
  <si>
    <t>ENERGIA ELETTRICA - PARCHI E GIARDINI</t>
  </si>
  <si>
    <t>09.05.1.03.02.05.005</t>
  </si>
  <si>
    <t>FORNITURA ACQUA - PARCHI E GIARDINI</t>
  </si>
  <si>
    <t>09.05.1.03.02.05.006</t>
  </si>
  <si>
    <t>SPESE RISCALDAMENTO - PARCHI E GIARDINI</t>
  </si>
  <si>
    <t>09.05.1.03.01.02.000</t>
  </si>
  <si>
    <t>MATERIALE DI CONSUMO PER PARCHI</t>
  </si>
  <si>
    <t>09.05.1.04.04.01.001</t>
  </si>
  <si>
    <t>GESTIONE PARCHI - GRUPPI VARI</t>
  </si>
  <si>
    <t>09.05.1.04.01.02.006</t>
  </si>
  <si>
    <t>SERVIZIO ANTINCENDIO BOSCHIVO (COM.MONTANA)</t>
  </si>
  <si>
    <t>09.05.1.03.02.09.012</t>
  </si>
  <si>
    <t>MANUTENZIONE ORDINARIA AREE VERDI</t>
  </si>
  <si>
    <t>PROGETTI PER IL SOSTEGNO DEL LAVORO A SEGUITO DI EMERGENZA COVID-19 - INTERVENTI DI GESTIONE DEL VERDE</t>
  </si>
  <si>
    <t>06.01.1.03.01.02.012</t>
  </si>
  <si>
    <t>ACQUISTO BENI MANUTENZIONE ORDINARIA IMPIANTI SPORTIVI</t>
  </si>
  <si>
    <t>06.01.1.03.02.09.008</t>
  </si>
  <si>
    <t>MANUTENZIONE ORDINARIA IMPIANTI SPORTIVI</t>
  </si>
  <si>
    <t>PRESTAZIONE DI SERVIZI IMPIANTI SPORTIVI</t>
  </si>
  <si>
    <t>PRESTAZIONI DI SERVIZI PER LO SPORT</t>
  </si>
  <si>
    <t>06.01.1.03.02.05.004</t>
  </si>
  <si>
    <t>ENERGIA ELETTRICA - IMPIANTI SPORTIVI</t>
  </si>
  <si>
    <t>06.01.1.03.02.05.001</t>
  </si>
  <si>
    <t>TELEFONIA E DATI - IMPIANTI SPORTIVI</t>
  </si>
  <si>
    <t>06.01.1.03.02.05.006</t>
  </si>
  <si>
    <t>SPESE RISCALDAMENTO - IMPIANTI SPORTIVI</t>
  </si>
  <si>
    <t>06.01.1.03.02.05.005</t>
  </si>
  <si>
    <t>FORNITURA ACQUA - IMPIANTI SPORTIVI</t>
  </si>
  <si>
    <t>06.01.1.03.02.99.999</t>
  </si>
  <si>
    <t>PROGETTO `DIRITTO ALLO SPORT`</t>
  </si>
  <si>
    <t>SPORT D'ESTATE</t>
  </si>
  <si>
    <t>06.01.1.04.02.05.999</t>
  </si>
  <si>
    <t>CONTRIBUTO ORDINARIO SOCIETA' SPORTIVE</t>
  </si>
  <si>
    <t>CONTRIBUTI ORGANIZZAZIONE MANIFESTAZIONI SPORTIVE</t>
  </si>
  <si>
    <t>CONTRIBUTO SOCIETA' SPORTIVE UTILIZZO IMPIANTI PROPRI</t>
  </si>
  <si>
    <t>CONTRIBUTI STRAORDINARI PER ORGANIZZAZIONE CRE ESTATE 2020</t>
  </si>
  <si>
    <t>CONTRIBUTO AL CSI PER ORGANIZZAZIONE ATTIVITA' SPORTIVE</t>
  </si>
  <si>
    <t>06.01.1.03.02.02.005</t>
  </si>
  <si>
    <t>ORGANIZZAZIONE MANIFESTAZIONI SPORTIVE</t>
  </si>
  <si>
    <t>12.07.1.01.01.01.002</t>
  </si>
  <si>
    <t>RETRIBUZIONI LORDE SERVIZI SOCIALI DI RUOLO</t>
  </si>
  <si>
    <t>12.07.1.01.02.01.001</t>
  </si>
  <si>
    <t>ONERI RIFLESSI SERVIZI SOCIALI- DI RUOLO</t>
  </si>
  <si>
    <t>STIPENDI PER ASSISTENTE SOCIALE</t>
  </si>
  <si>
    <t>ONERI RIFLESSI PER ASSISTENTE SOCIALE</t>
  </si>
  <si>
    <t>12.07.1.01.02.02.001</t>
  </si>
  <si>
    <t>ASSEGNO NUCLEO FAMIGLIARE - SERVIZI SOCIALI</t>
  </si>
  <si>
    <t>12.03-1.01.01.01.002</t>
  </si>
  <si>
    <t>RETRIBUZIONI LORDE ASSISTENZA DOMICILIARE RUOLO</t>
  </si>
  <si>
    <t>12.03-1.01.02.01.001</t>
  </si>
  <si>
    <t>ONERI RIFLESSI ASSISTENZA DOMICILIARE RUOLO</t>
  </si>
  <si>
    <t>12.03-1.01.01.01.003</t>
  </si>
  <si>
    <t>LAVORO STRAORDINARIO</t>
  </si>
  <si>
    <t>12.05.1.01.01.02.999</t>
  </si>
  <si>
    <t>INDENNITA' DI MISSIONE</t>
  </si>
  <si>
    <t>12.03-1.03.01.02.004</t>
  </si>
  <si>
    <t>MASSA VESTIARIO SAD</t>
  </si>
  <si>
    <t>12.03.1.04.04.01.001</t>
  </si>
  <si>
    <t>INTEGRAZIONE RETTE PER PERSONE INSERITE IN STRUTTURE RESIDENZIALI</t>
  </si>
  <si>
    <t>ATTUAZIONE CONVENZIONE CON RSA</t>
  </si>
  <si>
    <t>12.07.1.04.04.01.001</t>
  </si>
  <si>
    <t>CONTRIBUTO CASA DI RIPOSO</t>
  </si>
  <si>
    <t>QUOTA PER AFFIDAMENTO IN HOUSE DEL SERVIZIO ASSISTENZA DOMICILIARE</t>
  </si>
  <si>
    <t>12.04.1.04.02.02.999</t>
  </si>
  <si>
    <t>CONTRIBUTI ASSISTENZIALI</t>
  </si>
  <si>
    <t>INTERVENTI DI SOSTEGNO DI CARATTERE ECONOMICO E SOCIALE CONNESSI CON EMERGENZA SANITARIA DA COVID-19</t>
  </si>
  <si>
    <t>CONTRIBUTI AD ENTI SOCIO ASSISTENZIALI</t>
  </si>
  <si>
    <t>12.03-1.03.01.02.999</t>
  </si>
  <si>
    <t>SPESE GESTIONE ASSISTENZA DOMICILIARE ANZIANI</t>
  </si>
  <si>
    <t>12.07.1.03.02.15.009</t>
  </si>
  <si>
    <t>SERVIZIO DI TELESOCCORSO</t>
  </si>
  <si>
    <t>12.03.1.03.02.09.001</t>
  </si>
  <si>
    <t>MANUTENZIONE AUTOMEZZI SERVIZI DOMICILIARI</t>
  </si>
  <si>
    <t>12.07.1.03.02.11.002</t>
  </si>
  <si>
    <t>PRESTAZIONI DI SERVIZI IN AMBITO SOCIO ASSISTENZIALE</t>
  </si>
  <si>
    <t>12.03.1.03.01.02.002</t>
  </si>
  <si>
    <t>CARBURANTE AUTOMEZZI SERVIZI DOMICILIARI</t>
  </si>
  <si>
    <t>12.03.1.02.01.09.001</t>
  </si>
  <si>
    <t>TASSE DI CIRCOLAZIONE AUTOMEZZI SERVIZI DOMICILIARI</t>
  </si>
  <si>
    <t>12.05.1.03.02.10.001</t>
  </si>
  <si>
    <t>ACQUISTO VOUCHER PER UFFICIO SERVIZI SOCIALI</t>
  </si>
  <si>
    <t>12.04-1.04.02.02.999</t>
  </si>
  <si>
    <t>PMT DISAGIO</t>
  </si>
  <si>
    <t>12.07.1.04.01.02.018</t>
  </si>
  <si>
    <t>FONDO SOCIALE LEGGE 328/2000</t>
  </si>
  <si>
    <t>CONVENZIONE CON RSA PER SERVIZI DIVERSI (TRASPORTO, ECC..)</t>
  </si>
  <si>
    <t>12.03-1.04.01.02.018</t>
  </si>
  <si>
    <t>RIMBORSO A UNIONE INSIEME SUL SERIO PER UTENZE CENTRO ANZIANI</t>
  </si>
  <si>
    <t>12.03-1.03.02.05.004</t>
  </si>
  <si>
    <t>ENERGIA ELETTRICA CENTRO ANZIANI</t>
  </si>
  <si>
    <t>12.07.1.03.02.09.006</t>
  </si>
  <si>
    <t>MANUTENZIONE ATTREZZATURE UFFICIO SERVIZI SOCIALI</t>
  </si>
  <si>
    <t>INTERVENTI PER PERSONE ADULTE DISABILI E/O CON DISAGIO</t>
  </si>
  <si>
    <t>12.06.1.04.02.05.999</t>
  </si>
  <si>
    <t>CONTRIBUTI REG. A SOSTEGNO DEGLI AFFITTI</t>
  </si>
  <si>
    <t>12.05.1.04.02.05.999</t>
  </si>
  <si>
    <t>TRASFERIMENTI PER BARATTO AMMINISTRATIVO</t>
  </si>
  <si>
    <t>12.05.1.03.02.99.003</t>
  </si>
  <si>
    <t>CONVENZIONE PER IL SERVIZIO CIVILE VOLONTARIO</t>
  </si>
  <si>
    <t>12.05.1.03.01.02.011</t>
  </si>
  <si>
    <t>MISURE URGENTI IN MATERIA DI SOLIDARIETA' ALIMENTARE EX ORDINANZA 658/2020: ACQUISIZIONE BENI E SERVIZI</t>
  </si>
  <si>
    <t>BORSE DI STUDIO DONAZIONE BIROLINI</t>
  </si>
  <si>
    <t xml:space="preserve">INTERVENTI DI SOSTEGNO ALLE FAMIGLIE - EMERGENZA COVID-19   </t>
  </si>
  <si>
    <t xml:space="preserve">FORNITURE - EMERGENZA COVID-19   </t>
  </si>
  <si>
    <t>1.06.01.03.02.13.002</t>
  </si>
  <si>
    <t>INTERVENTI  DI SANIFICAZIONE E DISINFESTAZIONE- EMERGENZA COVID-19</t>
  </si>
  <si>
    <t>12.07.1.03.01.02.001</t>
  </si>
  <si>
    <t>CANCELLERIA, RIVISTE, ECC.</t>
  </si>
  <si>
    <t>12.03.1.03.02.15.009</t>
  </si>
  <si>
    <t>SERVIZIO PASTI A DOMICILIO</t>
  </si>
  <si>
    <t>12.07.1.02.01.01.001</t>
  </si>
  <si>
    <t>IRAP - ASSISTENZA E BENEFICENZA</t>
  </si>
  <si>
    <t>10.05.1.01.01.01.002</t>
  </si>
  <si>
    <t>RETRIBUZIONI LORDE-OPERAI STRADE</t>
  </si>
  <si>
    <t>10.05.1.01.02.01.001</t>
  </si>
  <si>
    <t>ONERI RIFLESSI OPERAI STRADE</t>
  </si>
  <si>
    <t>10.05.1.01.01.01.003</t>
  </si>
  <si>
    <t>LAVORO STRAORDINARIO OPERAI STRADE</t>
  </si>
  <si>
    <t>10.05.1.03.01.02.004</t>
  </si>
  <si>
    <t>MASSA VESTIARIO OPERAI STRADE</t>
  </si>
  <si>
    <t>10.05.1.03.01.02.000</t>
  </si>
  <si>
    <t>ACQUISTO BENI MANUT. STRADE INTERNE</t>
  </si>
  <si>
    <t>10.05.1.04.01.02.003</t>
  </si>
  <si>
    <t>APPALTI PER INTERVENTI STRAORDINARI STRADA SALMEGGIA</t>
  </si>
  <si>
    <t>10.05.1.03.02.09.008</t>
  </si>
  <si>
    <t>PRESTAZIONI DI SERVIZI DIVERSE- SEGNALETICA</t>
  </si>
  <si>
    <t>10.05.1.03.01.02.002</t>
  </si>
  <si>
    <t>SPESE PER BENZINA AUTOMEZZI OPERAI</t>
  </si>
  <si>
    <t>10.05.1.03.02.09.001</t>
  </si>
  <si>
    <t>PRESTAZIONI DI SERVIZI DIVERSE- MEZZI SQUADRA OPERAI</t>
  </si>
  <si>
    <t>SPESE PER REVISIONE AUTOMEZZI</t>
  </si>
  <si>
    <t>08.01.1.03.02.09.008</t>
  </si>
  <si>
    <t>MANUTENZIONE ORDINARIA PONTI PISTE CICLABILI CMVS</t>
  </si>
  <si>
    <t>10.05.1.03.02.05.004</t>
  </si>
  <si>
    <t>ENERGIA ELETTRICA - ILLUMINAZIONE PUBBLICA</t>
  </si>
  <si>
    <t>MANUTENZIONE ORDINARIA - ILLUMINAZIONE PUBBLICA</t>
  </si>
  <si>
    <t>INTERESSI PASSIVI SU MUTUI-STRADE COMUNALI</t>
  </si>
  <si>
    <t>09.02.1.02.01.01.001</t>
  </si>
  <si>
    <t>IRAP - STRADE COMUNALI</t>
  </si>
  <si>
    <t>GESTIONE E MANUTENZ. IMPIANTI RISCALDAMENTO EDIF. COMUNALI</t>
  </si>
  <si>
    <t>14.01.1.04.01.02.003</t>
  </si>
  <si>
    <t>INIZIATIVE A SOSTEGNO DEL COMMERCIO</t>
  </si>
  <si>
    <t>14.01.1.04.04.01.001</t>
  </si>
  <si>
    <t>CONTRIBUTO A DISTRETTO DEL COMMERCIO PER EXPO 2015</t>
  </si>
  <si>
    <t>14.01.1.04.03.99.999</t>
  </si>
  <si>
    <t>FONDO A SOSTEGNO DELLE ATTIVITA' PER EMERGENZA COVID-19 IN MATERIA DI COSAP</t>
  </si>
  <si>
    <t>14.01.1.04.02.05.999</t>
  </si>
  <si>
    <t>FONDO A SOSTEGNO DELLE UTENZE NON DOMESTICHE PER EMERGENZA COVID-19 IN MATERIA DI TARI</t>
  </si>
  <si>
    <t>14.01-1.04.03.99.999</t>
  </si>
  <si>
    <t>CONTRIBUTI STRAORDINARI PER NUOVE APERTURE DI ESERCIZI DI VICINATO E ATTIVITA' COMPATIBILI NEI CENTRI STORICI DI NEMBRO PER LA RIPARTENZA DOPO L'EMERGENZA COVID-19</t>
  </si>
  <si>
    <t>06.01-1.04.03.99.999</t>
  </si>
  <si>
    <t>CONTRIBUTI STRAORDINARI PER SOCIETA' SPORTIVE PER SOSTEGNO ATTIVITA' RIPARTENZA DOPO EMERGENZA CODIV 19</t>
  </si>
  <si>
    <t>01.03.1.10.03.01.001</t>
  </si>
  <si>
    <t>IVA A DEBITO SERVIZI COMMERCIALI</t>
  </si>
  <si>
    <t>01.10.1.01.01.01.004</t>
  </si>
  <si>
    <t>FONDO INCENTIVANTE LA PRODUTTIVITA'</t>
  </si>
  <si>
    <t>01.10.1.01.02.01.001</t>
  </si>
  <si>
    <t>ONERI RIFLESSI - FONDO INCENTIVANTE</t>
  </si>
  <si>
    <t>01.10.1.02.01.01.001</t>
  </si>
  <si>
    <t>IRAP - FONDO INCENTIVANTE</t>
  </si>
  <si>
    <t>01.10.1.01.01.02.999</t>
  </si>
  <si>
    <t>AUTOLIQUIDAZIONE INAIL</t>
  </si>
  <si>
    <t>01.10.1.01.02.01.002</t>
  </si>
  <si>
    <t>QUOTA A CARICO ENTE FONDO PERSEO</t>
  </si>
  <si>
    <t>CONTRIBUTO FONDO SOLIDARIETA' PERSEO</t>
  </si>
  <si>
    <t>01.04.1.09.99.04.001</t>
  </si>
  <si>
    <t>RIMBORSO TRIBUTI INESIGIBILI</t>
  </si>
  <si>
    <t>RIMBORSO QUOTE INESIGIBILI</t>
  </si>
  <si>
    <t>20.02.1.10.01.03.001</t>
  </si>
  <si>
    <t>FONDO CREDITI DUBBIA ESIGIBILITA'</t>
  </si>
  <si>
    <t>20.03.1.10.01.99.999</t>
  </si>
  <si>
    <t>FONDO CONTENZIOSI LEGALI</t>
  </si>
  <si>
    <t>01.01.1.10.01.01.001</t>
  </si>
  <si>
    <t>FONDO DI RISERVA ORDINARIO</t>
  </si>
  <si>
    <t>01.10.1.01.01.02.002</t>
  </si>
  <si>
    <t>SERVIZIO MENSA DIPENDENTI</t>
  </si>
  <si>
    <t>01.04.1.03.02.99.999</t>
  </si>
  <si>
    <t>GESTIONE RISCOSSIONE TRIBUTI</t>
  </si>
  <si>
    <t>01.04.1.03.02.03.999</t>
  </si>
  <si>
    <t>ONERI RISCOSSIONE COATTIVA</t>
  </si>
  <si>
    <t>12.09.2.05.99.99.999</t>
  </si>
  <si>
    <t>INTERVENTI DI DEMOLIZIONE TOMBE DI FAMIGLIA (A RIMBORSO)</t>
  </si>
  <si>
    <t>03.01.1.03.02.06.002</t>
  </si>
  <si>
    <t>CANONE PROGETTO THOR</t>
  </si>
  <si>
    <t>08.02.2.02.01.09.000</t>
  </si>
  <si>
    <t>ELIMINAZ. BARRIERE ARCHITET.-(10% ONERI)</t>
  </si>
  <si>
    <t>08.02.2.02.01.09.002</t>
  </si>
  <si>
    <t>UTILIZZO FONDO EX-ART.106 DL Rilancio PER ESERCIZIO FUNZIONI FONDAMENTALI</t>
  </si>
  <si>
    <t>07.01.2.02.01.10.999</t>
  </si>
  <si>
    <t>ECOMUSEO DELLE RISORSE LITICHE</t>
  </si>
  <si>
    <t>MANUTENZIONE STRAORDINARIA EDIFICI COMUNALI</t>
  </si>
  <si>
    <t>05.02.2.02.01.10.002</t>
  </si>
  <si>
    <t>ACQUISTO ATTREZZATURE E ARREDI AUDITORIUM</t>
  </si>
  <si>
    <t>MESSA A NORMA  EDIFICI PUBBLICI</t>
  </si>
  <si>
    <t>01.05.2.02.01.09.002</t>
  </si>
  <si>
    <t>MANUTENZIONE STRAORDINARIA MUNICIPIO</t>
  </si>
  <si>
    <t>01.06.2.02.01.09.002</t>
  </si>
  <si>
    <t>INTERVENTI PER SICUREZZA LUOGHI DI LAVORO L. 81/2008</t>
  </si>
  <si>
    <t>08.01.2.02.01.09.012</t>
  </si>
  <si>
    <t>MANUTENZIONE PONTI STRADALI E GUARDRAIL</t>
  </si>
  <si>
    <t>08.01.2.02.02.02.002</t>
  </si>
  <si>
    <t>MANUTENZIONE STRAORDINARIA RETICOLO IDRICO MINORE</t>
  </si>
  <si>
    <t>PONTE CICLOPEDONALE VIA ACQUA DEI BUOI</t>
  </si>
  <si>
    <t>PISTA CICLABILE SPONDA DESTRA F.SERIO VIA ACQUA DEI BUOI</t>
  </si>
  <si>
    <t>MARCIAPIEDE VIA PUCCINI</t>
  </si>
  <si>
    <t>ATTIVITA' VERIFICA PONTI</t>
  </si>
  <si>
    <t>PISTA CICLABILE DA SCOLMATORE A PASSERELLA CRESPI</t>
  </si>
  <si>
    <t>AL TAVOLO CON L'AMMINISTRAZIONE - ADEGUAMENTO PISTE CICLABILI</t>
  </si>
  <si>
    <t>04.02.2.02.01.09.003</t>
  </si>
  <si>
    <t>RIFACIMENTO BAGNI SCUOLA PRIMARIA CAPOLUOGO</t>
  </si>
  <si>
    <t>MESSA A NORMA ANTINCENDIO SCUOLA PRIMARIA SAN NICOLA</t>
  </si>
  <si>
    <t>MESSA A NORMA ANTINCENDIO SCUOLA PRIMARIA MOSCHENI</t>
  </si>
  <si>
    <t>MESSA A NORMA ANTINCENDIO SCUOLA SECONDARIA</t>
  </si>
  <si>
    <t>LAVORI DI MESSA IN SICUREZZA SCUOLA PRIMARIA VIA MOSCHENI</t>
  </si>
  <si>
    <t>EDILIZIA SCOLASTICA MINORE</t>
  </si>
  <si>
    <t>01.02.1.02.01.01.001</t>
  </si>
  <si>
    <t>IRAP SEGRETERIA</t>
  </si>
  <si>
    <t>01.03.1.02.01.01.001</t>
  </si>
  <si>
    <t>IRAP - RAGIONERIA</t>
  </si>
  <si>
    <t>MANUTENZIONE STRAORDINARIA PER GESTIONE CALORE EDIFICI COMUNALI</t>
  </si>
  <si>
    <t>01.06.2.02.01.03.001</t>
  </si>
  <si>
    <t>ACQUISTO ARREDI PER MUNICIPIO</t>
  </si>
  <si>
    <t>01.06.2.02.01.01.001</t>
  </si>
  <si>
    <t>ACQUISTO AUTOMEZZO SQUADRA OPERAI</t>
  </si>
  <si>
    <t>04.02.2.02.01.03.000</t>
  </si>
  <si>
    <t>ACQUISTO ARREDO E MATERIALE TECNOLOGICI - SCUOLA SECONDARIA DI 1^ GRADO</t>
  </si>
  <si>
    <t>05.02.2.02.01.05.000</t>
  </si>
  <si>
    <t>ACQUISTO ATTREZZATURE PER BIBLIOTECA E LIBRI</t>
  </si>
  <si>
    <t>05.02.2.02.01.09.002</t>
  </si>
  <si>
    <t>MANUTENZIONE STRAORDINARIA BIBLIOTECA</t>
  </si>
  <si>
    <t>01.02.2.02.01.05.000</t>
  </si>
  <si>
    <t>ACQUISTO ATTREZZATURE PER SEGRETERIA GENERALE</t>
  </si>
  <si>
    <t>ATTREZZATURE PER LUOGHI DELLA CULTURA</t>
  </si>
  <si>
    <t>08.01.2.02.01.09.999</t>
  </si>
  <si>
    <t>URBANISTICA E GESTIONE DEL TERRITORIO E ACQUISIZIONE DI BENI IMMOBILI</t>
  </si>
  <si>
    <t>INTERVENTI PER BUONE PRATICHE RETE CITTA' SANE</t>
  </si>
  <si>
    <t>06.01.2.02.01.05.000</t>
  </si>
  <si>
    <t>ACQUISTO ATTREZZATURE IMPIANTI SPORTIVI</t>
  </si>
  <si>
    <t>04.02.2.02.01.05.000</t>
  </si>
  <si>
    <t>ATTREZZATURA UFFICIO SCUOLA</t>
  </si>
  <si>
    <t>08.02.2.02.01.09.001</t>
  </si>
  <si>
    <t>INCENTIVI PER FACCIATE IN CENTRO STORICO</t>
  </si>
  <si>
    <t>01.06.2.02.02.01.000</t>
  </si>
  <si>
    <t>SPESE GESTIONE PLIS - PARCO DEI COLLI</t>
  </si>
  <si>
    <t>06.01.2.02.01.09.016</t>
  </si>
  <si>
    <t>NUOVA PALESTRA SCUOLE MEDIE</t>
  </si>
  <si>
    <t>REALIZZAZIONE CAMPO IN ERBA SINTETICA ZONA SALETTI</t>
  </si>
  <si>
    <t>09.05.2.02.01.09.014</t>
  </si>
  <si>
    <t>SISTEMAZIONE AREE VERDI</t>
  </si>
  <si>
    <t>09.05.2.02.01.09.999</t>
  </si>
  <si>
    <t>ACQUISTO VERDE E ARREDO URBANO</t>
  </si>
  <si>
    <t>MANUTENZIONE STRAORDINARIA - FONDO AREE VERDI ART. 43 L.R. 12/2005</t>
  </si>
  <si>
    <t>09.05.2.03.01.02.002</t>
  </si>
  <si>
    <t>CONTRIBUTO ALLA PROVINCIA PER CAVA</t>
  </si>
  <si>
    <t>08.01.2.02.01.05.999</t>
  </si>
  <si>
    <t>GI0CHI AREA VERDE</t>
  </si>
  <si>
    <t>INTERVENTI DI RIQUALIFICAZIONE DEGLI IMPIANTI SPORTIVI GAVARNO</t>
  </si>
  <si>
    <t>04.01.2.02.01.09.003</t>
  </si>
  <si>
    <t>ACQUISTO ARREDI ASILO NIDO</t>
  </si>
  <si>
    <t>SPESE MANUTENZIONE CASE COMUNALI</t>
  </si>
  <si>
    <t>09.01.2.02.01.05.999</t>
  </si>
  <si>
    <t>INVESTIMENTI ATTREZZATURE PROTEZIONE CIVILE</t>
  </si>
  <si>
    <t>10.05.2.02.01.09.012</t>
  </si>
  <si>
    <t>RIQUALIFICAZIONE IMPIANTI DI ILLUMINAZIONE PUBBLICA</t>
  </si>
  <si>
    <t>RIQUALIFICAZIONE VIA ROMA VIA LOCATELLI FRONTE GANDOSSI</t>
  </si>
  <si>
    <t>PARCHEGGIO VIA CASE DELLA VECCHIA</t>
  </si>
  <si>
    <t xml:space="preserve"> REGIMAZIONE IDRAULICA A MONTE SP 35 ZONA PIAZZO (secondo e terzo lotto)</t>
  </si>
  <si>
    <t>10.05.2.02.01.09.999</t>
  </si>
  <si>
    <t>MESSA IN SICUREZZA MURO PARCO PELLICCIOLI</t>
  </si>
  <si>
    <t xml:space="preserve"> REGIMAZIONE IDRAULICA BACINO PIAZZO</t>
  </si>
  <si>
    <t>ILLUMINAZIONE PISTA CICLOPEDONALE GAVARNO</t>
  </si>
  <si>
    <t>MANUTENZIONE STRAORDINARIA ILL. PUBBLICA</t>
  </si>
  <si>
    <t>INTEGRAZIONE, AMPLIAMENTO ILL. PUBBLICA</t>
  </si>
  <si>
    <t>REALIZZAZIONE MURALES LONNO</t>
  </si>
  <si>
    <t>SISTEMAZIONE MARCIAPIEDE LONNO</t>
  </si>
  <si>
    <t>MANUTENZIONE VIABILITA' MINORE</t>
  </si>
  <si>
    <t>AZIONI CONNESSE AL MIGLIORAMENTO DELLA VIABILITA' PUT</t>
  </si>
  <si>
    <t>INTERVENTI DI AMPLIAMENTO STRUTTURE CIMITERIALI</t>
  </si>
  <si>
    <t>RISTRUTTURAZIONE EX STAZIONE FERROVIARIA VALLE SERIANA</t>
  </si>
  <si>
    <t>ASFALTI</t>
  </si>
  <si>
    <t>SISTEMAZIONE VIA RONCHETTI DA VIA DEL CARROCCIO A VIA ORIOLO/CAMOZZI</t>
  </si>
  <si>
    <t>NUOVO TRATTO PISTA CICLABILE DA PARCHEGGIO FASSI A PONTE CRESPI</t>
  </si>
  <si>
    <t>CENTRALE TERMICA UNIONE INSIEME SUL SERIO</t>
  </si>
  <si>
    <t>REALIZZAZIONE ROTATORIA VIA CAMOZZI-VIA ROMA SP35</t>
  </si>
  <si>
    <t>REALIZZAZIONE PISTA CICLABILE VIA FAMIGLIA RICCARDI</t>
  </si>
  <si>
    <t>LAVORI DI SISTEMAZIONE IDROGEOLOGICA TORRENTE CARSO</t>
  </si>
  <si>
    <t>REALIZZAZIONE PISTA CICLABILE SPONDA DESTRA FIUME SERIO - II STRALCIO</t>
  </si>
  <si>
    <t>INTERVENTI PER L'ADEGUAMENTO E LA MESSA IN SICUREZZA DEL PATRIMONIO COMUNALE E PER L'ABBATTIMENTO DELLE BARRIERE ARCHITETTONICHE (DECRETO CRESCITA 2019).</t>
  </si>
  <si>
    <t>MESSA IN SICUREZZA PARETE AREA PARK VIA TALPINO</t>
  </si>
  <si>
    <t>MESSA IN SICUREZZA TORNANTE IN VIA PIAZZO</t>
  </si>
  <si>
    <t>10.05.2.02.02.01.999</t>
  </si>
  <si>
    <t>REGIMAZIONE IDRAULICA VALLETTA RIM VILLA DI SERIO</t>
  </si>
  <si>
    <t>MESSA IN SICUREZZA PERCORSO CICLABILE -Bando Regionale Macro Assi</t>
  </si>
  <si>
    <t>SISTEMAZIONE IDRAULICA FIUME SERIO</t>
  </si>
  <si>
    <t>OPERE DI PROTEZIONE SPONDALE SCOGLIERA FIUME SERIO</t>
  </si>
  <si>
    <t>RIPRISTINO SCARPATA MEDIANTE FORMAZIONE DI SCOGLIERA IN VIA MORONI</t>
  </si>
  <si>
    <t>MANUTENZIONE STRAORDINARIA PAVIMENTAZIONE CENTRO STORICO</t>
  </si>
  <si>
    <t>03.02.2.04.01.02.005</t>
  </si>
  <si>
    <t>REALIZZAZIONE IMPIANTO VIDEOSORVEGLIANZA</t>
  </si>
  <si>
    <t>ONERI DI URBANIZZAZIONE PER OPERE PUBBLICHE</t>
  </si>
  <si>
    <t>05.01.2.02.01.09.008</t>
  </si>
  <si>
    <t>OPERE DI CULTO</t>
  </si>
  <si>
    <t>01.06.2.02.01.07.000</t>
  </si>
  <si>
    <t>SPESE AGGIORNAM.STRAORDINARIO ATTREZZATURE INFORMATICHE UTC</t>
  </si>
  <si>
    <t>01.06.2.02.01.06.001</t>
  </si>
  <si>
    <t>ACQUISTO ATTREZZATURE PER UFFICIO TECNICO</t>
  </si>
  <si>
    <t>RIFACIMENTO CAMPO SINTETICO II LOTTO</t>
  </si>
  <si>
    <t>ROTATORIA INCROCIO VIE CAMOZZI/ROMA</t>
  </si>
  <si>
    <t>SISTEMAZIONE PIAZZA REPUBBLICA</t>
  </si>
  <si>
    <t>STRADA FASSI - VIA TOBIA FERRARI</t>
  </si>
  <si>
    <t xml:space="preserve">OPERE PUBBLICHE PREVISTE DALL'ART. 1 C. 29 - LEGGE 27/12/2019, N. 160   </t>
  </si>
  <si>
    <t>50.02.4.03.01.04.000</t>
  </si>
  <si>
    <t>QUOTE CAPITALE MUTUI IN  AMMORTAMENTO</t>
  </si>
  <si>
    <t>QUOTA CAPITALE MUTUI IN AMMORT. RINEGOZ.</t>
  </si>
  <si>
    <t>99.01.7.01.02.02.000</t>
  </si>
  <si>
    <t>RITENUTE CPDEL</t>
  </si>
  <si>
    <t>RITENUTE INADEL</t>
  </si>
  <si>
    <t>RITENUTE INPS</t>
  </si>
  <si>
    <t>RITENUTE RISCATTI PREVIDENZIALI</t>
  </si>
  <si>
    <t>99.01.7.01.02.01.000</t>
  </si>
  <si>
    <t>RITENUTE IRPEF SU RETRIBUZIONI</t>
  </si>
  <si>
    <t>RITENUTE IRPEF</t>
  </si>
  <si>
    <t>99.01.7.01.02.99.000</t>
  </si>
  <si>
    <t>RITENUTE AL PERSONALE PER CONTO TERZI</t>
  </si>
  <si>
    <t>99.01.7.02.04.02.000</t>
  </si>
  <si>
    <t>RESTITUZIONE DI DEPOSITI CAUZIONALI</t>
  </si>
  <si>
    <t>99.01.7.02.04.02.001</t>
  </si>
  <si>
    <t>RESTITUZIONE DEPOSITI CAUZIONALI PER ALLOGGI COMUNALI</t>
  </si>
  <si>
    <t>RESTITUZIONE DEPOSITI CAUZIONALI U.T.C.</t>
  </si>
  <si>
    <t>99.01.7.02.99.99.999</t>
  </si>
  <si>
    <t>99.01.7.02.99.99.000</t>
  </si>
  <si>
    <t>RIMBORSO COSTO CARTA IDENTITA' ELETTRONICA DA RIVERSARE AL MINISTERO</t>
  </si>
  <si>
    <t>99.01.7.01.99.03.001</t>
  </si>
  <si>
    <t>CONTRIBUTI PER OCCUPAZIONE SUOLO IN CENTRO STORICO</t>
  </si>
  <si>
    <t>SPESE PER CREMAZIONE</t>
  </si>
  <si>
    <t>60.01.5.01.01.01.001</t>
  </si>
  <si>
    <t>CHIUSURA ANTICIPAZIONI RICEVUTE DA ISTITUTO TESORIERE/CASSIERE</t>
  </si>
  <si>
    <t>99.01.7.01.99.99.999</t>
  </si>
  <si>
    <t>CORSI DI AGGIORNAMENTO UFFICI COM.LI</t>
  </si>
  <si>
    <t>01.06.1.03.02.09.001</t>
  </si>
  <si>
    <t>SPESE VARIE AUTOMEZZI UTC</t>
  </si>
  <si>
    <t>01.06.1.03.02.07.002</t>
  </si>
  <si>
    <t>CANONE AUTO ELETTRICA</t>
  </si>
  <si>
    <t>NUOVO</t>
  </si>
  <si>
    <t>REALIZZAZIONE CONTROSOFFITTI SCUOLA SECONDARIA PRIMO GRADO</t>
  </si>
  <si>
    <t>RIQUALIFICAZIONE CENTRO STORICO- VIA RONCHETTI SECONDO LOTTO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</si>
</sst>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scheme val="minor"/>
    </font>
    <font>
      <sz val="11"/>
      <name val="Calibri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43" fontId="3" fillId="0" borderId="0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43" fontId="0" fillId="0" borderId="0" xfId="1" applyFont="1"/>
    <xf numFmtId="43" fontId="3" fillId="0" borderId="0" xfId="1" applyFont="1"/>
    <xf numFmtId="43" fontId="3" fillId="0" borderId="0" xfId="1" applyFont="1" applyFill="1"/>
    <xf numFmtId="0" fontId="6" fillId="0" borderId="0" xfId="0" applyFont="1" applyFill="1"/>
    <xf numFmtId="0" fontId="6" fillId="0" borderId="0" xfId="0" applyFont="1"/>
    <xf numFmtId="43" fontId="5" fillId="0" borderId="0" xfId="1" applyFont="1"/>
    <xf numFmtId="43" fontId="5" fillId="0" borderId="0" xfId="1" applyFont="1" applyFill="1"/>
    <xf numFmtId="0" fontId="5" fillId="0" borderId="0" xfId="0" applyFont="1" applyFill="1"/>
    <xf numFmtId="0" fontId="6" fillId="0" borderId="0" xfId="0" applyFont="1" applyFill="1" applyBorder="1"/>
    <xf numFmtId="43" fontId="6" fillId="0" borderId="0" xfId="1" applyFont="1" applyFill="1"/>
    <xf numFmtId="0" fontId="5" fillId="0" borderId="0" xfId="0" applyFont="1" applyFill="1" applyBorder="1" applyAlignment="1">
      <alignment wrapText="1"/>
    </xf>
    <xf numFmtId="43" fontId="3" fillId="3" borderId="0" xfId="1" applyFont="1" applyFill="1"/>
    <xf numFmtId="0" fontId="0" fillId="3" borderId="0" xfId="0" applyFill="1"/>
    <xf numFmtId="164" fontId="5" fillId="0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8" fillId="0" borderId="0" xfId="0" applyFont="1"/>
    <xf numFmtId="164" fontId="7" fillId="0" borderId="0" xfId="0" applyNumberFormat="1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6" fillId="0" borderId="2" xfId="0" applyFont="1" applyBorder="1"/>
    <xf numFmtId="0" fontId="3" fillId="0" borderId="0" xfId="0" applyFont="1" applyFill="1"/>
    <xf numFmtId="0" fontId="0" fillId="0" borderId="1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4" borderId="0" xfId="0" applyFont="1" applyFill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0" borderId="0" xfId="0" applyFont="1" applyFill="1" applyBorder="1" applyAlignment="1">
      <alignment wrapText="1"/>
    </xf>
    <xf numFmtId="43" fontId="4" fillId="4" borderId="0" xfId="1" applyFont="1" applyFill="1" applyBorder="1"/>
    <xf numFmtId="43" fontId="3" fillId="0" borderId="0" xfId="1" applyFont="1" applyBorder="1"/>
    <xf numFmtId="0" fontId="0" fillId="0" borderId="0" xfId="0" applyBorder="1"/>
    <xf numFmtId="0" fontId="6" fillId="3" borderId="0" xfId="0" applyFont="1" applyFill="1" applyBorder="1"/>
    <xf numFmtId="0" fontId="6" fillId="3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3" fontId="5" fillId="0" borderId="0" xfId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164" fontId="0" fillId="0" borderId="0" xfId="0" applyNumberFormat="1" applyFill="1"/>
    <xf numFmtId="0" fontId="0" fillId="2" borderId="0" xfId="0" applyFill="1"/>
    <xf numFmtId="0" fontId="6" fillId="2" borderId="0" xfId="0" applyFont="1" applyFill="1"/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3" fontId="5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3" xfId="0" applyFill="1" applyBorder="1"/>
    <xf numFmtId="43" fontId="3" fillId="0" borderId="3" xfId="1" applyFont="1" applyBorder="1"/>
    <xf numFmtId="43" fontId="3" fillId="0" borderId="3" xfId="1" applyFont="1" applyFill="1" applyBorder="1"/>
    <xf numFmtId="43" fontId="5" fillId="0" borderId="0" xfId="1" applyFont="1" applyFill="1" applyBorder="1"/>
    <xf numFmtId="0" fontId="6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43" fontId="5" fillId="0" borderId="0" xfId="1" applyFont="1" applyBorder="1"/>
    <xf numFmtId="0" fontId="6" fillId="0" borderId="2" xfId="0" applyFont="1" applyFill="1" applyBorder="1"/>
    <xf numFmtId="0" fontId="6" fillId="0" borderId="4" xfId="0" applyFont="1" applyBorder="1"/>
    <xf numFmtId="0" fontId="6" fillId="0" borderId="4" xfId="0" applyFont="1" applyFill="1" applyBorder="1"/>
    <xf numFmtId="0" fontId="0" fillId="0" borderId="2" xfId="0" applyBorder="1"/>
    <xf numFmtId="0" fontId="6" fillId="0" borderId="2" xfId="0" applyFont="1" applyFill="1" applyBorder="1" applyAlignment="1">
      <alignment horizontal="right"/>
    </xf>
    <xf numFmtId="0" fontId="8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43" fontId="7" fillId="0" borderId="0" xfId="1" applyFont="1" applyFill="1" applyAlignment="1">
      <alignment horizontal="center" vertical="center"/>
    </xf>
    <xf numFmtId="43" fontId="7" fillId="0" borderId="0" xfId="1" applyFont="1" applyFill="1"/>
    <xf numFmtId="0" fontId="8" fillId="0" borderId="0" xfId="0" applyFont="1" applyFill="1" applyAlignment="1">
      <alignment wrapText="1"/>
    </xf>
    <xf numFmtId="0" fontId="5" fillId="0" borderId="2" xfId="0" applyFont="1" applyFill="1" applyBorder="1"/>
    <xf numFmtId="0" fontId="6" fillId="2" borderId="2" xfId="0" applyFont="1" applyFill="1" applyBorder="1"/>
    <xf numFmtId="0" fontId="0" fillId="0" borderId="0" xfId="0" applyFont="1" applyFill="1" applyBorder="1" applyAlignment="1">
      <alignment wrapText="1"/>
    </xf>
    <xf numFmtId="43" fontId="3" fillId="2" borderId="0" xfId="1" applyFont="1" applyFill="1" applyBorder="1"/>
    <xf numFmtId="0" fontId="0" fillId="2" borderId="0" xfId="0" applyFill="1" applyBorder="1"/>
    <xf numFmtId="43" fontId="6" fillId="0" borderId="0" xfId="1" applyFont="1" applyFill="1" applyBorder="1"/>
  </cellXfs>
  <cellStyles count="3">
    <cellStyle name="Migliaia" xfId="1" builtinId="3"/>
    <cellStyle name="Migliaia 3" xfId="2"/>
    <cellStyle name="Normale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Entrate" displayName="TEntrate" ref="A1:J165" totalsRowCount="1" headerRowDxfId="39">
  <autoFilter ref="A1:J164"/>
  <sortState ref="A6:Y168">
    <sortCondition ref="E6"/>
  </sortState>
  <tableColumns count="10">
    <tableColumn id="5" name="IdTipologia" dataDxfId="38" totalsRowDxfId="37">
      <calculatedColumnFormula>CONCATENATE("E.",MID(#REF!,1,4),".00.00.000")</calculatedColumnFormula>
    </tableColumn>
    <tableColumn id="6" name="Tipologia" dataDxfId="36" totalsRowDxfId="35">
      <calculatedColumnFormula>VLOOKUP(A2,#REF!,4,FALSE)</calculatedColumnFormula>
    </tableColumn>
    <tableColumn id="7" name="IdCategoria" dataDxfId="34" totalsRowDxfId="33">
      <calculatedColumnFormula>CONCATENATE("E.",MID(#REF!,1,7),".00.000")</calculatedColumnFormula>
    </tableColumn>
    <tableColumn id="8" name="Categoria" dataDxfId="32" totalsRowDxfId="31">
      <calculatedColumnFormula>VLOOKUP(C2,#REF!,4,FALSE)</calculatedColumnFormula>
    </tableColumn>
    <tableColumn id="9" name="Capitolo" dataDxfId="30" totalsRowDxfId="29"/>
    <tableColumn id="10" name="Articolo" dataDxfId="28" totalsRowDxfId="27"/>
    <tableColumn id="11" name="Descrizione" totalsRowLabel="Totali" dataDxfId="26" totalsRowDxfId="25"/>
    <tableColumn id="15" name="Assestato 2019" totalsRowFunction="sum" dataDxfId="24" totalsRowDxfId="23" dataCellStyle="Migliaia"/>
    <tableColumn id="24" name="Accertato 2019" totalsRowFunction="sum" dataDxfId="22" totalsRowDxfId="21" dataCellStyle="Migliaia"/>
    <tableColumn id="18" name="Responsabile" dataDxfId="20" totalsRow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Uscite" displayName="TUscite" ref="A1:I484" totalsRowCount="1" headerRowDxfId="18">
  <autoFilter ref="A1:I483"/>
  <sortState ref="A10:X491">
    <sortCondition ref="D10"/>
  </sortState>
  <tableColumns count="9">
    <tableColumn id="1" name="Codice bilancio" totalsRowLabel="Totale" dataDxfId="17" totalsRowDxfId="16"/>
    <tableColumn id="2" name="IdMissione" dataDxfId="15" totalsRowDxfId="14">
      <calculatedColumnFormula>MID(A2,1,2)</calculatedColumnFormula>
    </tableColumn>
    <tableColumn id="3" name="Missione" dataDxfId="13" totalsRowDxfId="12"/>
    <tableColumn id="8" name="Capitolo" dataDxfId="11" totalsRowDxfId="10"/>
    <tableColumn id="9" name="Articolo" dataDxfId="9" totalsRowDxfId="8"/>
    <tableColumn id="10" name="Descrizione" dataDxfId="7" totalsRowDxfId="6"/>
    <tableColumn id="14" name="Previsione 2019" totalsRowFunction="sum" dataDxfId="5" totalsRowDxfId="4" dataCellStyle="Migliaia"/>
    <tableColumn id="22" name="Assestato 2019" totalsRowFunction="sum" dataDxfId="3" totalsRowDxfId="2" dataCellStyle="Migliaia"/>
    <tableColumn id="17" name="Responsabile" dataDxfId="1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topLeftCell="E16" workbookViewId="0">
      <selection activeCell="J1" sqref="J1:K1048576"/>
    </sheetView>
  </sheetViews>
  <sheetFormatPr defaultColWidth="9.140625" defaultRowHeight="12.75"/>
  <cols>
    <col min="1" max="1" width="14.140625" style="1" hidden="1" customWidth="1"/>
    <col min="2" max="2" width="12.140625" style="1" hidden="1" customWidth="1"/>
    <col min="3" max="3" width="14.140625" style="1" hidden="1" customWidth="1"/>
    <col min="4" max="4" width="2" style="1" hidden="1" customWidth="1"/>
    <col min="5" max="5" width="8.85546875" style="1" customWidth="1"/>
    <col min="6" max="6" width="8.5703125" style="1" hidden="1" customWidth="1"/>
    <col min="7" max="7" width="55.85546875" style="2" customWidth="1"/>
    <col min="8" max="8" width="14.28515625" style="1" customWidth="1"/>
    <col min="9" max="9" width="15.140625" style="1" customWidth="1"/>
    <col min="10" max="10" width="19.85546875" style="1" customWidth="1"/>
    <col min="11" max="11" width="31.85546875" style="1" customWidth="1"/>
    <col min="12" max="12" width="12.42578125" style="1" bestFit="1" customWidth="1"/>
    <col min="13" max="16384" width="9.140625" style="1"/>
  </cols>
  <sheetData>
    <row r="1" spans="1:10" s="4" customFormat="1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5" t="s">
        <v>9</v>
      </c>
      <c r="H1" s="4" t="s">
        <v>0</v>
      </c>
      <c r="I1" s="4" t="s">
        <v>1</v>
      </c>
      <c r="J1" s="4" t="s">
        <v>10</v>
      </c>
    </row>
    <row r="2" spans="1:10" s="6" customFormat="1" ht="36.75" customHeight="1">
      <c r="E2">
        <v>12</v>
      </c>
      <c r="F2">
        <v>0</v>
      </c>
      <c r="G2" s="29" t="s">
        <v>11</v>
      </c>
      <c r="H2" s="9">
        <v>145726</v>
      </c>
      <c r="I2" s="9">
        <v>0</v>
      </c>
      <c r="J2" t="s">
        <v>12</v>
      </c>
    </row>
    <row r="3" spans="1:10" s="6" customFormat="1" ht="14.25" customHeight="1">
      <c r="E3">
        <v>13</v>
      </c>
      <c r="F3">
        <v>0</v>
      </c>
      <c r="G3" s="29" t="s">
        <v>13</v>
      </c>
      <c r="H3" s="9">
        <v>94396.87</v>
      </c>
      <c r="I3" s="9">
        <v>0</v>
      </c>
      <c r="J3" t="s">
        <v>12</v>
      </c>
    </row>
    <row r="4" spans="1:10" s="6" customFormat="1" ht="14.25" customHeight="1">
      <c r="E4">
        <v>14</v>
      </c>
      <c r="F4">
        <v>0</v>
      </c>
      <c r="G4" s="29" t="s">
        <v>14</v>
      </c>
      <c r="H4" s="9">
        <v>873296.71</v>
      </c>
      <c r="I4" s="9">
        <v>0</v>
      </c>
      <c r="J4" t="s">
        <v>12</v>
      </c>
    </row>
    <row r="5" spans="1:10" s="6" customFormat="1" ht="14.25" customHeight="1">
      <c r="A5" s="6" t="e">
        <f>CONCATENATE("E.",MID(#REF!,1,4),".00.00.000")</f>
        <v>#REF!</v>
      </c>
      <c r="B5" s="6" t="e">
        <f>VLOOKUP(A5,#REF!,4,FALSE)</f>
        <v>#REF!</v>
      </c>
      <c r="C5" s="6" t="e">
        <f>CONCATENATE("E.",MID(#REF!,1,7),".00.000")</f>
        <v>#REF!</v>
      </c>
      <c r="D5" s="6" t="e">
        <f>VLOOKUP(C5,#REF!,4,FALSE)</f>
        <v>#REF!</v>
      </c>
      <c r="E5">
        <v>100</v>
      </c>
      <c r="F5">
        <v>0</v>
      </c>
      <c r="G5" s="29" t="s">
        <v>15</v>
      </c>
      <c r="H5" s="9">
        <v>590000</v>
      </c>
      <c r="I5" s="9">
        <v>590000</v>
      </c>
      <c r="J5" t="s">
        <v>16</v>
      </c>
    </row>
    <row r="6" spans="1:10" s="6" customFormat="1" ht="14.25" customHeight="1">
      <c r="A6" s="6" t="e">
        <f>CONCATENATE("E.",MID(#REF!,1,4),".00.00.000")</f>
        <v>#REF!</v>
      </c>
      <c r="B6" s="6" t="e">
        <f>VLOOKUP(A6,#REF!,4,FALSE)</f>
        <v>#REF!</v>
      </c>
      <c r="C6" s="6" t="e">
        <f>CONCATENATE("E.",MID(#REF!,1,7),".00.000")</f>
        <v>#REF!</v>
      </c>
      <c r="D6" s="6" t="e">
        <f>VLOOKUP(C6,#REF!,4,FALSE)</f>
        <v>#REF!</v>
      </c>
      <c r="E6">
        <v>140</v>
      </c>
      <c r="F6">
        <v>0</v>
      </c>
      <c r="G6" s="29" t="s">
        <v>17</v>
      </c>
      <c r="H6" s="9">
        <v>100000</v>
      </c>
      <c r="I6" s="9">
        <v>103747.46</v>
      </c>
      <c r="J6" t="s">
        <v>16</v>
      </c>
    </row>
    <row r="7" spans="1:10" s="6" customFormat="1" ht="14.25" customHeight="1">
      <c r="A7" s="6" t="e">
        <f>CONCATENATE("E.",MID(#REF!,1,4),".00.00.000")</f>
        <v>#REF!</v>
      </c>
      <c r="B7" s="6" t="e">
        <f>VLOOKUP(A7,#REF!,4,FALSE)</f>
        <v>#REF!</v>
      </c>
      <c r="C7" s="6" t="e">
        <f>CONCATENATE("E.",MID(#REF!,1,7),".00.000")</f>
        <v>#REF!</v>
      </c>
      <c r="D7" s="6" t="e">
        <f>VLOOKUP(C7,#REF!,4,FALSE)</f>
        <v>#REF!</v>
      </c>
      <c r="E7">
        <v>186</v>
      </c>
      <c r="F7">
        <v>0</v>
      </c>
      <c r="G7" s="29" t="s">
        <v>18</v>
      </c>
      <c r="H7" s="9">
        <v>150000</v>
      </c>
      <c r="I7" s="9">
        <v>218351.38</v>
      </c>
      <c r="J7" t="s">
        <v>16</v>
      </c>
    </row>
    <row r="8" spans="1:10" s="6" customFormat="1" ht="14.25" customHeight="1">
      <c r="A8" s="6" t="e">
        <f>CONCATENATE("E.",MID(#REF!,1,4),".00.00.000")</f>
        <v>#REF!</v>
      </c>
      <c r="B8" s="6" t="e">
        <f>VLOOKUP(A8,#REF!,4,FALSE)</f>
        <v>#REF!</v>
      </c>
      <c r="C8" s="6" t="e">
        <f>CONCATENATE("E.",MID(#REF!,1,7),".00.000")</f>
        <v>#REF!</v>
      </c>
      <c r="D8" s="6" t="e">
        <f>VLOOKUP(C8,#REF!,4,FALSE)</f>
        <v>#REF!</v>
      </c>
      <c r="E8">
        <v>192</v>
      </c>
      <c r="F8">
        <v>0</v>
      </c>
      <c r="G8" s="29" t="s">
        <v>19</v>
      </c>
      <c r="H8" s="9">
        <v>1608000</v>
      </c>
      <c r="I8" s="9">
        <v>1608000</v>
      </c>
      <c r="J8" t="s">
        <v>16</v>
      </c>
    </row>
    <row r="9" spans="1:10" s="6" customFormat="1" ht="14.25" customHeight="1">
      <c r="A9" s="6" t="e">
        <f>CONCATENATE("E.",MID(#REF!,1,4),".00.00.000")</f>
        <v>#REF!</v>
      </c>
      <c r="B9" s="6" t="e">
        <f>VLOOKUP(A9,#REF!,4,FALSE)</f>
        <v>#REF!</v>
      </c>
      <c r="C9" s="6" t="e">
        <f>CONCATENATE("E.",MID(#REF!,1,7),".00.000")</f>
        <v>#REF!</v>
      </c>
      <c r="D9" s="6" t="e">
        <f>VLOOKUP(C9,#REF!,4,FALSE)</f>
        <v>#REF!</v>
      </c>
      <c r="E9">
        <v>193</v>
      </c>
      <c r="F9">
        <v>0</v>
      </c>
      <c r="G9" s="29" t="s">
        <v>20</v>
      </c>
      <c r="H9" s="9">
        <v>1800000</v>
      </c>
      <c r="I9" s="9">
        <v>1800000</v>
      </c>
      <c r="J9" t="s">
        <v>16</v>
      </c>
    </row>
    <row r="10" spans="1:10" s="6" customFormat="1" ht="14.25" customHeight="1">
      <c r="A10" s="6" t="e">
        <f>CONCATENATE("E.",MID(#REF!,1,4),".00.00.000")</f>
        <v>#REF!</v>
      </c>
      <c r="B10" s="6" t="e">
        <f>VLOOKUP(A10,#REF!,4,FALSE)</f>
        <v>#REF!</v>
      </c>
      <c r="C10" s="6" t="e">
        <f>CONCATENATE("E.",MID(#REF!,1,7),".00.000")</f>
        <v>#REF!</v>
      </c>
      <c r="D10" s="6" t="e">
        <f>VLOOKUP(C10,#REF!,4,FALSE)</f>
        <v>#REF!</v>
      </c>
      <c r="E10">
        <v>194</v>
      </c>
      <c r="F10">
        <v>0</v>
      </c>
      <c r="G10" s="29" t="s">
        <v>21</v>
      </c>
      <c r="H10" s="9">
        <v>1000000</v>
      </c>
      <c r="I10" s="9">
        <v>1000000</v>
      </c>
      <c r="J10" t="s">
        <v>16</v>
      </c>
    </row>
    <row r="11" spans="1:10" s="6" customFormat="1" ht="14.25" customHeight="1">
      <c r="A11" s="6" t="e">
        <f>CONCATENATE("E.",MID(#REF!,1,4),".00.00.000")</f>
        <v>#REF!</v>
      </c>
      <c r="B11" s="6" t="e">
        <f>VLOOKUP(A11,#REF!,4,FALSE)</f>
        <v>#REF!</v>
      </c>
      <c r="C11" s="6" t="e">
        <f>CONCATENATE("E.",MID(#REF!,1,7),".00.000")</f>
        <v>#REF!</v>
      </c>
      <c r="D11" s="6" t="e">
        <f>VLOOKUP(C11,#REF!,4,FALSE)</f>
        <v>#REF!</v>
      </c>
      <c r="E11">
        <v>195</v>
      </c>
      <c r="F11">
        <v>0</v>
      </c>
      <c r="G11" s="29" t="s">
        <v>22</v>
      </c>
      <c r="H11" s="9">
        <v>30000</v>
      </c>
      <c r="I11" s="9">
        <v>15000</v>
      </c>
      <c r="J11" t="s">
        <v>16</v>
      </c>
    </row>
    <row r="12" spans="1:10" s="6" customFormat="1" ht="14.25" customHeight="1">
      <c r="A12" s="6" t="e">
        <f>CONCATENATE("E.",MID(#REF!,1,4),".00.00.000")</f>
        <v>#REF!</v>
      </c>
      <c r="B12" s="6" t="e">
        <f>VLOOKUP(A12,#REF!,4,FALSE)</f>
        <v>#REF!</v>
      </c>
      <c r="C12" s="6" t="e">
        <f>CONCATENATE("E.",MID(#REF!,1,7),".00.000")</f>
        <v>#REF!</v>
      </c>
      <c r="D12" s="6" t="e">
        <f>VLOOKUP(C12,#REF!,4,FALSE)</f>
        <v>#REF!</v>
      </c>
      <c r="E12">
        <v>196</v>
      </c>
      <c r="F12">
        <v>0</v>
      </c>
      <c r="G12" s="29" t="s">
        <v>23</v>
      </c>
      <c r="H12" s="9">
        <v>35000</v>
      </c>
      <c r="I12" s="9">
        <v>46002.37</v>
      </c>
      <c r="J12" t="s">
        <v>16</v>
      </c>
    </row>
    <row r="13" spans="1:10" s="6" customFormat="1" ht="14.25" customHeight="1">
      <c r="A13" s="6" t="e">
        <f>CONCATENATE("E.",MID(#REF!,1,4),".00.00.000")</f>
        <v>#REF!</v>
      </c>
      <c r="B13" s="6" t="e">
        <f>VLOOKUP(A13,#REF!,4,FALSE)</f>
        <v>#REF!</v>
      </c>
      <c r="C13" s="6" t="e">
        <f>CONCATENATE("E.",MID(#REF!,1,7),".00.000")</f>
        <v>#REF!</v>
      </c>
      <c r="D13" s="6" t="e">
        <f>VLOOKUP(C13,#REF!,4,FALSE)</f>
        <v>#REF!</v>
      </c>
      <c r="E13">
        <v>197</v>
      </c>
      <c r="F13">
        <v>0</v>
      </c>
      <c r="G13" s="29" t="s">
        <v>24</v>
      </c>
      <c r="H13" s="9">
        <v>25000</v>
      </c>
      <c r="I13" s="9">
        <v>6631.75</v>
      </c>
      <c r="J13" t="s">
        <v>16</v>
      </c>
    </row>
    <row r="14" spans="1:10" s="6" customFormat="1" ht="14.25" customHeight="1">
      <c r="A14" s="6" t="e">
        <f>CONCATENATE("E.",MID(#REF!,1,4),".00.00.000")</f>
        <v>#REF!</v>
      </c>
      <c r="B14" s="6" t="e">
        <f>VLOOKUP(A14,#REF!,4,FALSE)</f>
        <v>#REF!</v>
      </c>
      <c r="C14" s="6" t="e">
        <f>CONCATENATE("E.",MID(#REF!,1,7),".00.000")</f>
        <v>#REF!</v>
      </c>
      <c r="D14" s="6" t="e">
        <f>VLOOKUP(C14,#REF!,4,FALSE)</f>
        <v>#REF!</v>
      </c>
      <c r="E14">
        <v>410</v>
      </c>
      <c r="F14">
        <v>0</v>
      </c>
      <c r="G14" s="29" t="s">
        <v>25</v>
      </c>
      <c r="H14" s="9">
        <v>0</v>
      </c>
      <c r="I14" s="9">
        <v>0</v>
      </c>
      <c r="J14" t="s">
        <v>16</v>
      </c>
    </row>
    <row r="15" spans="1:10" s="6" customFormat="1" ht="14.25" customHeight="1">
      <c r="A15" s="6" t="e">
        <f>CONCATENATE("E.",MID(#REF!,1,4),".00.00.000")</f>
        <v>#REF!</v>
      </c>
      <c r="B15" s="6" t="e">
        <f>VLOOKUP(A15,#REF!,4,FALSE)</f>
        <v>#REF!</v>
      </c>
      <c r="C15" s="6" t="e">
        <f>CONCATENATE("E.",MID(#REF!,1,7),".00.000")</f>
        <v>#REF!</v>
      </c>
      <c r="D15" s="6" t="e">
        <f>VLOOKUP(C15,#REF!,4,FALSE)</f>
        <v>#REF!</v>
      </c>
      <c r="E15" s="11">
        <v>554</v>
      </c>
      <c r="F15" s="11"/>
      <c r="G15" s="14" t="s">
        <v>26</v>
      </c>
      <c r="H15" s="13"/>
      <c r="I15" s="13"/>
      <c r="J15" s="10" t="s">
        <v>12</v>
      </c>
    </row>
    <row r="16" spans="1:10" s="6" customFormat="1" ht="14.25" customHeight="1">
      <c r="A16" s="6" t="e">
        <f>CONCATENATE("E.",MID(#REF!,1,4),".00.00.000")</f>
        <v>#REF!</v>
      </c>
      <c r="B16" s="6" t="e">
        <f>VLOOKUP(A16,#REF!,4,FALSE)</f>
        <v>#REF!</v>
      </c>
      <c r="C16" s="6" t="e">
        <f>CONCATENATE("E.",MID(#REF!,1,7),".00.000")</f>
        <v>#REF!</v>
      </c>
      <c r="D16" s="6" t="e">
        <f>VLOOKUP(C16,#REF!,4,FALSE)</f>
        <v>#REF!</v>
      </c>
      <c r="E16" s="11">
        <v>555</v>
      </c>
      <c r="F16" s="11"/>
      <c r="G16" s="14" t="s">
        <v>27</v>
      </c>
      <c r="H16" s="13"/>
      <c r="I16" s="13"/>
      <c r="J16" s="10" t="s">
        <v>12</v>
      </c>
    </row>
    <row r="17" spans="1:10" s="6" customFormat="1" ht="14.25" customHeight="1">
      <c r="A17" s="6" t="e">
        <f>CONCATENATE("E.",MID(#REF!,1,4),".00.00.000")</f>
        <v>#REF!</v>
      </c>
      <c r="B17" s="6" t="e">
        <f>VLOOKUP(A17,#REF!,4,FALSE)</f>
        <v>#REF!</v>
      </c>
      <c r="C17" s="6" t="e">
        <f>CONCATENATE("E.",MID(#REF!,1,7),".00.000")</f>
        <v>#REF!</v>
      </c>
      <c r="D17" s="6" t="e">
        <f>VLOOKUP(C17,#REF!,4,FALSE)</f>
        <v>#REF!</v>
      </c>
      <c r="E17">
        <v>556</v>
      </c>
      <c r="F17">
        <v>0</v>
      </c>
      <c r="G17" s="29" t="s">
        <v>28</v>
      </c>
      <c r="H17" s="9">
        <v>38000</v>
      </c>
      <c r="I17" s="9">
        <v>38000</v>
      </c>
      <c r="J17" t="s">
        <v>12</v>
      </c>
    </row>
    <row r="18" spans="1:10" s="6" customFormat="1" ht="14.25" customHeight="1">
      <c r="A18" s="6" t="e">
        <f>CONCATENATE("E.",MID(#REF!,1,4),".00.00.000")</f>
        <v>#REF!</v>
      </c>
      <c r="B18" s="6" t="e">
        <f>VLOOKUP(A18,#REF!,4,FALSE)</f>
        <v>#REF!</v>
      </c>
      <c r="C18" s="6" t="e">
        <f>CONCATENATE("E.",MID(#REF!,1,7),".00.000")</f>
        <v>#REF!</v>
      </c>
      <c r="D18" s="6" t="e">
        <f>VLOOKUP(C18,#REF!,4,FALSE)</f>
        <v>#REF!</v>
      </c>
      <c r="E18">
        <v>557</v>
      </c>
      <c r="F18">
        <v>0</v>
      </c>
      <c r="G18" s="29" t="s">
        <v>29</v>
      </c>
      <c r="H18" s="9">
        <v>80000</v>
      </c>
      <c r="I18" s="9">
        <v>23903.759999999998</v>
      </c>
      <c r="J18" t="s">
        <v>12</v>
      </c>
    </row>
    <row r="19" spans="1:10" s="6" customFormat="1" ht="14.25" customHeight="1">
      <c r="A19" s="6" t="e">
        <f>CONCATENATE("E.",MID(#REF!,1,4),".00.00.000")</f>
        <v>#REF!</v>
      </c>
      <c r="B19" s="6" t="e">
        <f>VLOOKUP(A19,#REF!,4,FALSE)</f>
        <v>#REF!</v>
      </c>
      <c r="C19" s="6" t="e">
        <f>CONCATENATE("E.",MID(#REF!,1,7),".00.000")</f>
        <v>#REF!</v>
      </c>
      <c r="D19" s="6" t="e">
        <f>VLOOKUP(C19,#REF!,4,FALSE)</f>
        <v>#REF!</v>
      </c>
      <c r="E19">
        <v>558</v>
      </c>
      <c r="F19">
        <v>0</v>
      </c>
      <c r="G19" s="29" t="s">
        <v>30</v>
      </c>
      <c r="H19" s="9">
        <v>3100</v>
      </c>
      <c r="I19" s="9">
        <v>3023.72</v>
      </c>
      <c r="J19" t="s">
        <v>31</v>
      </c>
    </row>
    <row r="20" spans="1:10" s="6" customFormat="1" ht="14.25" customHeight="1">
      <c r="A20" s="6" t="e">
        <f>CONCATENATE("E.",MID(#REF!,1,4),".00.00.000")</f>
        <v>#REF!</v>
      </c>
      <c r="B20" s="6" t="e">
        <f>VLOOKUP(A20,#REF!,4,FALSE)</f>
        <v>#REF!</v>
      </c>
      <c r="C20" s="6" t="e">
        <f>CONCATENATE("E.",MID(#REF!,1,7),".00.000")</f>
        <v>#REF!</v>
      </c>
      <c r="D20" s="6" t="e">
        <f>VLOOKUP(C20,#REF!,4,FALSE)</f>
        <v>#REF!</v>
      </c>
      <c r="E20" s="11">
        <v>559</v>
      </c>
      <c r="F20" s="11"/>
      <c r="G20" s="14" t="s">
        <v>32</v>
      </c>
      <c r="H20" s="13"/>
      <c r="I20" s="13"/>
      <c r="J20" s="10" t="s">
        <v>12</v>
      </c>
    </row>
    <row r="21" spans="1:10" s="6" customFormat="1" ht="14.25" customHeight="1">
      <c r="A21" s="6" t="e">
        <f>CONCATENATE("E.",MID(#REF!,1,4),".00.00.000")</f>
        <v>#REF!</v>
      </c>
      <c r="B21" s="6" t="e">
        <f>VLOOKUP(A21,#REF!,4,FALSE)</f>
        <v>#REF!</v>
      </c>
      <c r="C21" s="6" t="e">
        <f>CONCATENATE("E.",MID(#REF!,1,7),".00.000")</f>
        <v>#REF!</v>
      </c>
      <c r="D21" s="6" t="e">
        <f>VLOOKUP(C21,#REF!,4,FALSE)</f>
        <v>#REF!</v>
      </c>
      <c r="E21" s="11">
        <v>560</v>
      </c>
      <c r="F21" s="11"/>
      <c r="G21" s="14" t="s">
        <v>33</v>
      </c>
      <c r="H21" s="13"/>
      <c r="I21" s="13"/>
      <c r="J21" t="s">
        <v>34</v>
      </c>
    </row>
    <row r="22" spans="1:10" s="6" customFormat="1" ht="14.25" customHeight="1">
      <c r="A22" s="6" t="e">
        <f>CONCATENATE("E.",MID(#REF!,1,4),".00.00.000")</f>
        <v>#REF!</v>
      </c>
      <c r="B22" s="6" t="e">
        <f>VLOOKUP(A22,#REF!,4,FALSE)</f>
        <v>#REF!</v>
      </c>
      <c r="C22" s="6" t="e">
        <f>CONCATENATE("E.",MID(#REF!,1,7),".00.000")</f>
        <v>#REF!</v>
      </c>
      <c r="D22" s="6" t="e">
        <f>VLOOKUP(C22,#REF!,4,FALSE)</f>
        <v>#REF!</v>
      </c>
      <c r="E22">
        <v>562</v>
      </c>
      <c r="F22">
        <v>0</v>
      </c>
      <c r="G22" s="29" t="s">
        <v>35</v>
      </c>
      <c r="H22" s="9">
        <v>0</v>
      </c>
      <c r="I22" s="9">
        <v>0</v>
      </c>
      <c r="J22" t="s">
        <v>31</v>
      </c>
    </row>
    <row r="23" spans="1:10" s="6" customFormat="1" ht="14.25" customHeight="1">
      <c r="A23" s="6" t="e">
        <f>CONCATENATE("E.",MID(#REF!,1,4),".00.00.000")</f>
        <v>#REF!</v>
      </c>
      <c r="B23" s="6" t="e">
        <f>VLOOKUP(A23,#REF!,4,FALSE)</f>
        <v>#REF!</v>
      </c>
      <c r="C23" s="6" t="e">
        <f>CONCATENATE("E.",MID(#REF!,1,7),".00.000")</f>
        <v>#REF!</v>
      </c>
      <c r="D23" s="6" t="e">
        <f>VLOOKUP(C23,#REF!,4,FALSE)</f>
        <v>#REF!</v>
      </c>
      <c r="E23">
        <v>565</v>
      </c>
      <c r="F23">
        <v>0</v>
      </c>
      <c r="G23" s="29" t="s">
        <v>36</v>
      </c>
      <c r="H23" s="9">
        <v>5000</v>
      </c>
      <c r="I23" s="9">
        <v>4015.36</v>
      </c>
      <c r="J23" t="s">
        <v>16</v>
      </c>
    </row>
    <row r="24" spans="1:10" s="6" customFormat="1" ht="14.25" customHeight="1">
      <c r="A24" s="6" t="e">
        <f>CONCATENATE("E.",MID(#REF!,1,4),".00.00.000")</f>
        <v>#REF!</v>
      </c>
      <c r="B24" s="6" t="e">
        <f>VLOOKUP(A24,#REF!,4,FALSE)</f>
        <v>#REF!</v>
      </c>
      <c r="C24" s="6" t="e">
        <f>CONCATENATE("E.",MID(#REF!,1,7),".00.000")</f>
        <v>#REF!</v>
      </c>
      <c r="D24" s="6" t="e">
        <f>VLOOKUP(C24,#REF!,4,FALSE)</f>
        <v>#REF!</v>
      </c>
      <c r="E24">
        <v>566</v>
      </c>
      <c r="F24">
        <v>0</v>
      </c>
      <c r="G24" s="29" t="s">
        <v>37</v>
      </c>
      <c r="H24" s="9">
        <v>0</v>
      </c>
      <c r="I24" s="9">
        <v>0</v>
      </c>
      <c r="J24" t="s">
        <v>31</v>
      </c>
    </row>
    <row r="25" spans="1:10" s="6" customFormat="1" ht="14.25" customHeight="1">
      <c r="A25" s="15" t="e">
        <f>CONCATENATE("E.",MID(#REF!,1,4),".00.00.000")</f>
        <v>#REF!</v>
      </c>
      <c r="B25" s="15" t="e">
        <f>VLOOKUP(A25,#REF!,4,FALSE)</f>
        <v>#REF!</v>
      </c>
      <c r="C25" s="15" t="e">
        <f>CONCATENATE("E.",MID(#REF!,1,7),".00.000")</f>
        <v>#REF!</v>
      </c>
      <c r="D25" s="15" t="e">
        <f>VLOOKUP(C25,#REF!,4,FALSE)</f>
        <v>#REF!</v>
      </c>
      <c r="E25" s="11">
        <v>567</v>
      </c>
      <c r="F25" s="11"/>
      <c r="G25" s="14" t="s">
        <v>38</v>
      </c>
      <c r="H25" s="16"/>
      <c r="I25" s="16"/>
      <c r="J25" s="10" t="s">
        <v>39</v>
      </c>
    </row>
    <row r="26" spans="1:10" s="6" customFormat="1" ht="14.25" customHeight="1">
      <c r="A26" s="6" t="e">
        <f>CONCATENATE("E.",MID(#REF!,1,4),".00.00.000")</f>
        <v>#REF!</v>
      </c>
      <c r="B26" s="6" t="e">
        <f>VLOOKUP(A26,#REF!,4,FALSE)</f>
        <v>#REF!</v>
      </c>
      <c r="C26" s="6" t="e">
        <f>CONCATENATE("E.",MID(#REF!,1,7),".00.000")</f>
        <v>#REF!</v>
      </c>
      <c r="D26" s="6" t="e">
        <f>VLOOKUP(C26,#REF!,4,FALSE)</f>
        <v>#REF!</v>
      </c>
      <c r="E26" s="11">
        <v>568</v>
      </c>
      <c r="F26" s="11"/>
      <c r="G26" s="14" t="s">
        <v>40</v>
      </c>
      <c r="H26" s="13"/>
      <c r="I26" s="13"/>
      <c r="J26" s="10" t="s">
        <v>39</v>
      </c>
    </row>
    <row r="27" spans="1:10" s="6" customFormat="1" ht="14.25" customHeight="1">
      <c r="A27" s="6" t="e">
        <f>CONCATENATE("E.",MID(#REF!,1,4),".00.00.000")</f>
        <v>#REF!</v>
      </c>
      <c r="B27" s="6" t="e">
        <f>VLOOKUP(A27,#REF!,4,FALSE)</f>
        <v>#REF!</v>
      </c>
      <c r="C27" s="6" t="e">
        <f>CONCATENATE("E.",MID(#REF!,1,7),".00.000")</f>
        <v>#REF!</v>
      </c>
      <c r="D27" s="6" t="e">
        <f>VLOOKUP(C27,#REF!,4,FALSE)</f>
        <v>#REF!</v>
      </c>
      <c r="E27">
        <v>841</v>
      </c>
      <c r="F27">
        <v>0</v>
      </c>
      <c r="G27" s="29" t="s">
        <v>41</v>
      </c>
      <c r="H27" s="9">
        <v>7450</v>
      </c>
      <c r="I27" s="9">
        <v>7450</v>
      </c>
      <c r="J27" t="s">
        <v>31</v>
      </c>
    </row>
    <row r="28" spans="1:10" s="6" customFormat="1" ht="14.25" customHeight="1">
      <c r="A28" s="6" t="e">
        <f>CONCATENATE("E.",MID(#REF!,1,4),".00.00.000")</f>
        <v>#REF!</v>
      </c>
      <c r="B28" s="6" t="e">
        <f>VLOOKUP(A28,#REF!,4,FALSE)</f>
        <v>#REF!</v>
      </c>
      <c r="C28" s="6" t="e">
        <f>CONCATENATE("E.",MID(#REF!,1,7),".00.000")</f>
        <v>#REF!</v>
      </c>
      <c r="D28" s="6" t="e">
        <f>VLOOKUP(C28,#REF!,4,FALSE)</f>
        <v>#REF!</v>
      </c>
      <c r="E28">
        <v>842</v>
      </c>
      <c r="F28">
        <v>0</v>
      </c>
      <c r="G28" s="29" t="s">
        <v>42</v>
      </c>
      <c r="H28" s="9">
        <v>155000</v>
      </c>
      <c r="I28" s="9">
        <v>153289.78</v>
      </c>
      <c r="J28" t="s">
        <v>34</v>
      </c>
    </row>
    <row r="29" spans="1:10" s="6" customFormat="1" ht="14.25" customHeight="1">
      <c r="A29" s="6" t="e">
        <f>CONCATENATE("E.",MID(#REF!,1,4),".00.00.000")</f>
        <v>#REF!</v>
      </c>
      <c r="B29" s="6" t="e">
        <f>VLOOKUP(A29,#REF!,4,FALSE)</f>
        <v>#REF!</v>
      </c>
      <c r="C29" s="6" t="e">
        <f>CONCATENATE("E.",MID(#REF!,1,7),".00.000")</f>
        <v>#REF!</v>
      </c>
      <c r="D29" s="6" t="e">
        <f>VLOOKUP(C29,#REF!,4,FALSE)</f>
        <v>#REF!</v>
      </c>
      <c r="E29">
        <v>843</v>
      </c>
      <c r="F29">
        <v>0</v>
      </c>
      <c r="G29" s="29" t="s">
        <v>43</v>
      </c>
      <c r="H29" s="9">
        <v>60000</v>
      </c>
      <c r="I29" s="9">
        <v>60000</v>
      </c>
      <c r="J29" t="s">
        <v>34</v>
      </c>
    </row>
    <row r="30" spans="1:10" s="6" customFormat="1" ht="14.25" customHeight="1">
      <c r="A30" s="6" t="e">
        <f>CONCATENATE("E.",MID(#REF!,1,4),".00.00.000")</f>
        <v>#REF!</v>
      </c>
      <c r="B30" s="6" t="e">
        <f>VLOOKUP(A30,#REF!,4,FALSE)</f>
        <v>#REF!</v>
      </c>
      <c r="C30" s="6" t="e">
        <f>CONCATENATE("E.",MID(#REF!,1,7),".00.000")</f>
        <v>#REF!</v>
      </c>
      <c r="D30" s="6" t="e">
        <f>VLOOKUP(C30,#REF!,4,FALSE)</f>
        <v>#REF!</v>
      </c>
      <c r="E30" s="11">
        <v>844</v>
      </c>
      <c r="F30" s="11"/>
      <c r="G30" s="14" t="s">
        <v>44</v>
      </c>
      <c r="H30" s="13">
        <v>0</v>
      </c>
      <c r="I30" s="13">
        <v>0</v>
      </c>
      <c r="J30" s="14" t="s">
        <v>31</v>
      </c>
    </row>
    <row r="31" spans="1:10" s="6" customFormat="1" ht="14.25" customHeight="1">
      <c r="A31" s="6" t="e">
        <f>CONCATENATE("E.",MID(#REF!,1,4),".00.00.000")</f>
        <v>#REF!</v>
      </c>
      <c r="B31" s="6" t="e">
        <f>VLOOKUP(A31,#REF!,4,FALSE)</f>
        <v>#REF!</v>
      </c>
      <c r="C31" s="6" t="e">
        <f>CONCATENATE("E.",MID(#REF!,1,7),".00.000")</f>
        <v>#REF!</v>
      </c>
      <c r="D31" s="6" t="e">
        <f>VLOOKUP(C31,#REF!,4,FALSE)</f>
        <v>#REF!</v>
      </c>
      <c r="E31">
        <v>846</v>
      </c>
      <c r="F31">
        <v>0</v>
      </c>
      <c r="G31" s="29" t="s">
        <v>45</v>
      </c>
      <c r="H31" s="9">
        <v>4000</v>
      </c>
      <c r="I31" s="9">
        <v>3470</v>
      </c>
      <c r="J31" t="s">
        <v>34</v>
      </c>
    </row>
    <row r="32" spans="1:10" s="6" customFormat="1" ht="14.25" customHeight="1">
      <c r="A32" s="6" t="e">
        <f>CONCATENATE("E.",MID(#REF!,1,4),".00.00.000")</f>
        <v>#REF!</v>
      </c>
      <c r="B32" s="6" t="e">
        <f>VLOOKUP(A32,#REF!,4,FALSE)</f>
        <v>#REF!</v>
      </c>
      <c r="C32" s="6" t="e">
        <f>CONCATENATE("E.",MID(#REF!,1,7),".00.000")</f>
        <v>#REF!</v>
      </c>
      <c r="D32" s="6" t="e">
        <f>VLOOKUP(C32,#REF!,4,FALSE)</f>
        <v>#REF!</v>
      </c>
      <c r="E32">
        <v>847</v>
      </c>
      <c r="F32">
        <v>0</v>
      </c>
      <c r="G32" s="29" t="s">
        <v>46</v>
      </c>
      <c r="H32" s="9">
        <v>9000</v>
      </c>
      <c r="I32" s="9">
        <v>7743.97</v>
      </c>
      <c r="J32" t="s">
        <v>34</v>
      </c>
    </row>
    <row r="33" spans="1:11" s="6" customFormat="1" ht="14.25" customHeight="1">
      <c r="A33" s="6" t="e">
        <f>CONCATENATE("E.",MID(#REF!,1,4),".00.00.000")</f>
        <v>#REF!</v>
      </c>
      <c r="B33" s="6" t="e">
        <f>VLOOKUP(A33,#REF!,4,FALSE)</f>
        <v>#REF!</v>
      </c>
      <c r="C33" s="6" t="e">
        <f>CONCATENATE("E.",MID(#REF!,1,7),".00.000")</f>
        <v>#REF!</v>
      </c>
      <c r="D33" s="6" t="e">
        <f>VLOOKUP(C33,#REF!,4,FALSE)</f>
        <v>#REF!</v>
      </c>
      <c r="E33">
        <v>848</v>
      </c>
      <c r="F33">
        <v>0</v>
      </c>
      <c r="G33" s="29" t="s">
        <v>47</v>
      </c>
      <c r="H33" s="9">
        <v>0</v>
      </c>
      <c r="I33" s="9">
        <v>0</v>
      </c>
      <c r="J33" t="s">
        <v>39</v>
      </c>
    </row>
    <row r="34" spans="1:11" s="17" customFormat="1" ht="14.25" customHeight="1">
      <c r="A34" s="6" t="e">
        <f>CONCATENATE("E.",MID(#REF!,1,4),".00.00.000")</f>
        <v>#REF!</v>
      </c>
      <c r="B34" s="6" t="e">
        <f>VLOOKUP(A34,#REF!,4,FALSE)</f>
        <v>#REF!</v>
      </c>
      <c r="C34" s="6" t="e">
        <f>CONCATENATE("E.",MID(#REF!,1,7),".00.000")</f>
        <v>#REF!</v>
      </c>
      <c r="D34" s="6" t="e">
        <f>VLOOKUP(C34,#REF!,4,FALSE)</f>
        <v>#REF!</v>
      </c>
      <c r="E34">
        <v>849</v>
      </c>
      <c r="F34">
        <v>0</v>
      </c>
      <c r="G34" s="29" t="s">
        <v>48</v>
      </c>
      <c r="H34" s="9">
        <v>0</v>
      </c>
      <c r="I34" s="9">
        <v>0</v>
      </c>
      <c r="J34" t="s">
        <v>34</v>
      </c>
      <c r="K34" s="6"/>
    </row>
    <row r="35" spans="1:11" s="17" customFormat="1" ht="14.25" customHeight="1">
      <c r="A35" s="6" t="e">
        <f>CONCATENATE("E.",MID(#REF!,1,4),".00.00.000")</f>
        <v>#REF!</v>
      </c>
      <c r="B35" s="6" t="e">
        <f>VLOOKUP(A35,#REF!,4,FALSE)</f>
        <v>#REF!</v>
      </c>
      <c r="C35" s="6" t="e">
        <f>CONCATENATE("E.",MID(#REF!,1,7),".00.000")</f>
        <v>#REF!</v>
      </c>
      <c r="D35" s="6" t="e">
        <f>VLOOKUP(C35,#REF!,4,FALSE)</f>
        <v>#REF!</v>
      </c>
      <c r="E35">
        <v>850</v>
      </c>
      <c r="F35">
        <v>0</v>
      </c>
      <c r="G35" s="29" t="s">
        <v>49</v>
      </c>
      <c r="H35" s="9">
        <v>1000</v>
      </c>
      <c r="I35" s="9">
        <v>1200</v>
      </c>
      <c r="J35" t="s">
        <v>34</v>
      </c>
      <c r="K35" s="6"/>
    </row>
    <row r="36" spans="1:11" s="17" customFormat="1" ht="14.25" customHeight="1">
      <c r="A36" s="6" t="e">
        <f>CONCATENATE("E.",MID(#REF!,1,4),".00.00.000")</f>
        <v>#REF!</v>
      </c>
      <c r="B36" s="6" t="e">
        <f>VLOOKUP(A36,#REF!,4,FALSE)</f>
        <v>#REF!</v>
      </c>
      <c r="C36" s="6" t="e">
        <f>CONCATENATE("E.",MID(#REF!,1,7),".00.000")</f>
        <v>#REF!</v>
      </c>
      <c r="D36" s="6" t="e">
        <f>VLOOKUP(C36,#REF!,4,FALSE)</f>
        <v>#REF!</v>
      </c>
      <c r="E36">
        <v>851</v>
      </c>
      <c r="F36">
        <v>0</v>
      </c>
      <c r="G36" s="29" t="s">
        <v>50</v>
      </c>
      <c r="H36" s="9">
        <v>10000</v>
      </c>
      <c r="I36" s="9">
        <v>13086.81</v>
      </c>
      <c r="J36" t="s">
        <v>34</v>
      </c>
      <c r="K36" s="6"/>
    </row>
    <row r="37" spans="1:11" s="17" customFormat="1" ht="14.25" customHeight="1">
      <c r="A37" s="6" t="e">
        <f>CONCATENATE("E.",MID(#REF!,1,4),".00.00.000")</f>
        <v>#REF!</v>
      </c>
      <c r="B37" s="6" t="e">
        <f>VLOOKUP(A37,#REF!,4,FALSE)</f>
        <v>#REF!</v>
      </c>
      <c r="C37" s="6" t="e">
        <f>CONCATENATE("E.",MID(#REF!,1,7),".00.000")</f>
        <v>#REF!</v>
      </c>
      <c r="D37" s="6" t="e">
        <f>VLOOKUP(C37,#REF!,4,FALSE)</f>
        <v>#REF!</v>
      </c>
      <c r="E37">
        <v>915</v>
      </c>
      <c r="F37">
        <v>0</v>
      </c>
      <c r="G37" s="29" t="s">
        <v>51</v>
      </c>
      <c r="H37" s="9">
        <v>41000</v>
      </c>
      <c r="I37" s="9">
        <v>41000</v>
      </c>
      <c r="J37" t="s">
        <v>34</v>
      </c>
      <c r="K37" s="6"/>
    </row>
    <row r="38" spans="1:11" s="17" customFormat="1" ht="14.25" customHeight="1">
      <c r="A38" s="6" t="e">
        <f>CONCATENATE("E.",MID(#REF!,1,4),".00.00.000")</f>
        <v>#REF!</v>
      </c>
      <c r="B38" s="6" t="e">
        <f>VLOOKUP(A38,#REF!,4,FALSE)</f>
        <v>#REF!</v>
      </c>
      <c r="C38" s="6" t="e">
        <f>CONCATENATE("E.",MID(#REF!,1,7),".00.000")</f>
        <v>#REF!</v>
      </c>
      <c r="D38" s="6" t="e">
        <f>VLOOKUP(C38,#REF!,4,FALSE)</f>
        <v>#REF!</v>
      </c>
      <c r="E38">
        <v>941</v>
      </c>
      <c r="F38">
        <v>0</v>
      </c>
      <c r="G38" s="29" t="s">
        <v>52</v>
      </c>
      <c r="H38" s="9">
        <v>19000</v>
      </c>
      <c r="I38" s="9">
        <v>19000</v>
      </c>
      <c r="J38" t="s">
        <v>34</v>
      </c>
      <c r="K38" s="6"/>
    </row>
    <row r="39" spans="1:11" s="17" customFormat="1" ht="14.25" customHeight="1">
      <c r="A39" s="6" t="e">
        <f>CONCATENATE("E.",MID(#REF!,1,4),".00.00.000")</f>
        <v>#REF!</v>
      </c>
      <c r="B39" s="6" t="e">
        <f>VLOOKUP(A39,#REF!,4,FALSE)</f>
        <v>#REF!</v>
      </c>
      <c r="C39" s="6" t="e">
        <f>CONCATENATE("E.",MID(#REF!,1,7),".00.000")</f>
        <v>#REF!</v>
      </c>
      <c r="D39" s="6" t="e">
        <f>VLOOKUP(C39,#REF!,4,FALSE)</f>
        <v>#REF!</v>
      </c>
      <c r="E39">
        <v>947</v>
      </c>
      <c r="F39">
        <v>0</v>
      </c>
      <c r="G39" s="29" t="s">
        <v>53</v>
      </c>
      <c r="H39" s="9">
        <v>3700</v>
      </c>
      <c r="I39" s="9">
        <v>3700</v>
      </c>
      <c r="J39" t="s">
        <v>34</v>
      </c>
      <c r="K39" s="6"/>
    </row>
    <row r="40" spans="1:11" s="17" customFormat="1" ht="14.25" customHeight="1">
      <c r="A40" s="6" t="e">
        <f>CONCATENATE("E.",MID(#REF!,1,4),".00.00.000")</f>
        <v>#REF!</v>
      </c>
      <c r="B40" s="6" t="e">
        <f>VLOOKUP(A40,#REF!,4,FALSE)</f>
        <v>#REF!</v>
      </c>
      <c r="C40" s="6" t="e">
        <f>CONCATENATE("E.",MID(#REF!,1,7),".00.000")</f>
        <v>#REF!</v>
      </c>
      <c r="D40" s="6" t="e">
        <f>VLOOKUP(C40,#REF!,4,FALSE)</f>
        <v>#REF!</v>
      </c>
      <c r="E40">
        <v>1185</v>
      </c>
      <c r="F40">
        <v>0</v>
      </c>
      <c r="G40" s="29" t="s">
        <v>54</v>
      </c>
      <c r="H40" s="9">
        <v>75000</v>
      </c>
      <c r="I40" s="9">
        <v>66794.210000000006</v>
      </c>
      <c r="J40" t="s">
        <v>16</v>
      </c>
      <c r="K40" s="6"/>
    </row>
    <row r="41" spans="1:11" s="17" customFormat="1" ht="14.25" customHeight="1">
      <c r="A41" s="6" t="e">
        <f>CONCATENATE("E.",MID(#REF!,1,4),".00.00.000")</f>
        <v>#REF!</v>
      </c>
      <c r="B41" s="6" t="e">
        <f>VLOOKUP(A41,#REF!,4,FALSE)</f>
        <v>#REF!</v>
      </c>
      <c r="C41" s="6" t="e">
        <f>CONCATENATE("E.",MID(#REF!,1,7),".00.000")</f>
        <v>#REF!</v>
      </c>
      <c r="D41" s="6" t="e">
        <f>VLOOKUP(C41,#REF!,4,FALSE)</f>
        <v>#REF!</v>
      </c>
      <c r="E41">
        <v>1190</v>
      </c>
      <c r="F41">
        <v>0</v>
      </c>
      <c r="G41" s="29" t="s">
        <v>55</v>
      </c>
      <c r="H41" s="9">
        <v>20000</v>
      </c>
      <c r="I41" s="9">
        <v>17368.240000000002</v>
      </c>
      <c r="J41" t="s">
        <v>12</v>
      </c>
      <c r="K41" s="6"/>
    </row>
    <row r="42" spans="1:11" s="17" customFormat="1" ht="14.25" customHeight="1">
      <c r="A42" s="6" t="e">
        <f>CONCATENATE("E.",MID(#REF!,1,4),".00.00.000")</f>
        <v>#REF!</v>
      </c>
      <c r="B42" s="6" t="e">
        <f>VLOOKUP(A42,#REF!,4,FALSE)</f>
        <v>#REF!</v>
      </c>
      <c r="C42" s="6" t="e">
        <f>CONCATENATE("E.",MID(#REF!,1,7),".00.000")</f>
        <v>#REF!</v>
      </c>
      <c r="D42" s="6" t="e">
        <f>VLOOKUP(C42,#REF!,4,FALSE)</f>
        <v>#REF!</v>
      </c>
      <c r="E42">
        <v>1191</v>
      </c>
      <c r="F42">
        <v>0</v>
      </c>
      <c r="G42" s="29" t="s">
        <v>56</v>
      </c>
      <c r="H42" s="9">
        <v>50000</v>
      </c>
      <c r="I42" s="9">
        <v>53836.03</v>
      </c>
      <c r="J42" t="s">
        <v>39</v>
      </c>
      <c r="K42" s="6"/>
    </row>
    <row r="43" spans="1:11" s="17" customFormat="1" ht="14.25" customHeight="1">
      <c r="A43" s="6" t="e">
        <f>CONCATENATE("E.",MID(#REF!,1,4),".00.00.000")</f>
        <v>#REF!</v>
      </c>
      <c r="B43" s="6" t="e">
        <f>VLOOKUP(A43,#REF!,4,FALSE)</f>
        <v>#REF!</v>
      </c>
      <c r="C43" s="6" t="e">
        <f>CONCATENATE("E.",MID(#REF!,1,7),".00.000")</f>
        <v>#REF!</v>
      </c>
      <c r="D43" s="6" t="e">
        <f>VLOOKUP(C43,#REF!,4,FALSE)</f>
        <v>#REF!</v>
      </c>
      <c r="E43">
        <v>1200</v>
      </c>
      <c r="F43">
        <v>0</v>
      </c>
      <c r="G43" s="29" t="s">
        <v>57</v>
      </c>
      <c r="H43" s="9">
        <v>15000</v>
      </c>
      <c r="I43" s="9">
        <v>6033.24</v>
      </c>
      <c r="J43" t="s">
        <v>12</v>
      </c>
      <c r="K43" s="6"/>
    </row>
    <row r="44" spans="1:11" s="17" customFormat="1" ht="14.25" customHeight="1">
      <c r="A44" s="6" t="e">
        <f>CONCATENATE("E.",MID(#REF!,1,4),".00.00.000")</f>
        <v>#REF!</v>
      </c>
      <c r="B44" s="6" t="e">
        <f>VLOOKUP(A44,#REF!,4,FALSE)</f>
        <v>#REF!</v>
      </c>
      <c r="C44" s="6" t="e">
        <f>CONCATENATE("E.",MID(#REF!,1,7),".00.000")</f>
        <v>#REF!</v>
      </c>
      <c r="D44" s="6" t="e">
        <f>VLOOKUP(C44,#REF!,4,FALSE)</f>
        <v>#REF!</v>
      </c>
      <c r="E44">
        <v>1230</v>
      </c>
      <c r="F44">
        <v>0</v>
      </c>
      <c r="G44" s="29" t="s">
        <v>58</v>
      </c>
      <c r="H44" s="9">
        <v>1000</v>
      </c>
      <c r="I44" s="9">
        <v>2206.6</v>
      </c>
      <c r="J44" t="s">
        <v>12</v>
      </c>
      <c r="K44" s="6"/>
    </row>
    <row r="45" spans="1:11" s="17" customFormat="1" ht="14.25" customHeight="1">
      <c r="A45" s="6" t="e">
        <f>CONCATENATE("E.",MID(#REF!,1,4),".00.00.000")</f>
        <v>#REF!</v>
      </c>
      <c r="B45" s="6" t="e">
        <f>VLOOKUP(A45,#REF!,4,FALSE)</f>
        <v>#REF!</v>
      </c>
      <c r="C45" s="6" t="e">
        <f>CONCATENATE("E.",MID(#REF!,1,7),".00.000")</f>
        <v>#REF!</v>
      </c>
      <c r="D45" s="6" t="e">
        <f>VLOOKUP(C45,#REF!,4,FALSE)</f>
        <v>#REF!</v>
      </c>
      <c r="E45">
        <v>1270</v>
      </c>
      <c r="F45">
        <v>0</v>
      </c>
      <c r="G45" s="29" t="s">
        <v>59</v>
      </c>
      <c r="H45" s="9">
        <v>16840</v>
      </c>
      <c r="I45" s="9">
        <v>17015</v>
      </c>
      <c r="J45" t="s">
        <v>31</v>
      </c>
      <c r="K45" s="6"/>
    </row>
    <row r="46" spans="1:11" s="17" customFormat="1" ht="14.25" customHeight="1">
      <c r="A46" s="6" t="e">
        <f>CONCATENATE("E.",MID(#REF!,1,4),".00.00.000")</f>
        <v>#REF!</v>
      </c>
      <c r="B46" s="6" t="e">
        <f>VLOOKUP(A46,#REF!,4,FALSE)</f>
        <v>#REF!</v>
      </c>
      <c r="C46" s="6" t="e">
        <f>CONCATENATE("E.",MID(#REF!,1,7),".00.000")</f>
        <v>#REF!</v>
      </c>
      <c r="D46" s="6" t="e">
        <f>VLOOKUP(C46,#REF!,4,FALSE)</f>
        <v>#REF!</v>
      </c>
      <c r="E46">
        <v>1280</v>
      </c>
      <c r="F46">
        <v>0</v>
      </c>
      <c r="G46" s="29" t="s">
        <v>60</v>
      </c>
      <c r="H46" s="9">
        <v>125000</v>
      </c>
      <c r="I46" s="9">
        <v>119969.04</v>
      </c>
      <c r="J46" t="s">
        <v>31</v>
      </c>
      <c r="K46" s="6"/>
    </row>
    <row r="47" spans="1:11" s="17" customFormat="1" ht="14.25" customHeight="1">
      <c r="A47" s="6" t="e">
        <f>CONCATENATE("E.",MID(#REF!,1,4),".00.00.000")</f>
        <v>#REF!</v>
      </c>
      <c r="B47" s="6" t="e">
        <f>VLOOKUP(A47,#REF!,4,FALSE)</f>
        <v>#REF!</v>
      </c>
      <c r="C47" s="6" t="e">
        <f>CONCATENATE("E.",MID(#REF!,1,7),".00.000")</f>
        <v>#REF!</v>
      </c>
      <c r="D47" s="6" t="e">
        <f>VLOOKUP(C47,#REF!,4,FALSE)</f>
        <v>#REF!</v>
      </c>
      <c r="E47">
        <v>1290</v>
      </c>
      <c r="F47">
        <v>0</v>
      </c>
      <c r="G47" s="29" t="s">
        <v>61</v>
      </c>
      <c r="H47" s="9">
        <v>120000</v>
      </c>
      <c r="I47" s="9">
        <v>114499.06</v>
      </c>
      <c r="J47" t="s">
        <v>34</v>
      </c>
      <c r="K47" s="6"/>
    </row>
    <row r="48" spans="1:11" s="17" customFormat="1" ht="14.25" customHeight="1">
      <c r="A48" s="6" t="e">
        <f>CONCATENATE("E.",MID(#REF!,1,4),".00.00.000")</f>
        <v>#REF!</v>
      </c>
      <c r="B48" s="6" t="e">
        <f>VLOOKUP(A48,#REF!,4,FALSE)</f>
        <v>#REF!</v>
      </c>
      <c r="C48" s="6" t="e">
        <f>CONCATENATE("E.",MID(#REF!,1,7),".00.000")</f>
        <v>#REF!</v>
      </c>
      <c r="D48" s="6" t="e">
        <f>VLOOKUP(C48,#REF!,4,FALSE)</f>
        <v>#REF!</v>
      </c>
      <c r="E48">
        <v>1291</v>
      </c>
      <c r="F48">
        <v>0</v>
      </c>
      <c r="G48" s="29" t="s">
        <v>62</v>
      </c>
      <c r="H48" s="9">
        <v>3000</v>
      </c>
      <c r="I48" s="9">
        <v>0</v>
      </c>
      <c r="J48" t="s">
        <v>34</v>
      </c>
      <c r="K48" s="6"/>
    </row>
    <row r="49" spans="1:11" s="17" customFormat="1" ht="14.25" customHeight="1">
      <c r="A49" s="6" t="e">
        <f>CONCATENATE("E.",MID(#REF!,1,4),".00.00.000")</f>
        <v>#REF!</v>
      </c>
      <c r="B49" s="6" t="e">
        <f>VLOOKUP(A49,#REF!,4,FALSE)</f>
        <v>#REF!</v>
      </c>
      <c r="C49" s="6" t="e">
        <f>CONCATENATE("E.",MID(#REF!,1,7),".00.000")</f>
        <v>#REF!</v>
      </c>
      <c r="D49" s="6" t="e">
        <f>VLOOKUP(C49,#REF!,4,FALSE)</f>
        <v>#REF!</v>
      </c>
      <c r="E49">
        <v>1292</v>
      </c>
      <c r="F49">
        <v>0</v>
      </c>
      <c r="G49" s="29" t="s">
        <v>63</v>
      </c>
      <c r="H49" s="9">
        <v>70000</v>
      </c>
      <c r="I49" s="9">
        <v>74757.91</v>
      </c>
      <c r="J49" t="s">
        <v>34</v>
      </c>
      <c r="K49" s="6"/>
    </row>
    <row r="50" spans="1:11" s="17" customFormat="1" ht="14.25" customHeight="1">
      <c r="A50" s="6" t="e">
        <f>CONCATENATE("E.",MID(#REF!,1,4),".00.00.000")</f>
        <v>#REF!</v>
      </c>
      <c r="B50" s="6" t="e">
        <f>VLOOKUP(A50,#REF!,4,FALSE)</f>
        <v>#REF!</v>
      </c>
      <c r="C50" s="6" t="e">
        <f>CONCATENATE("E.",MID(#REF!,1,7),".00.000")</f>
        <v>#REF!</v>
      </c>
      <c r="D50" s="6" t="e">
        <f>VLOOKUP(C50,#REF!,4,FALSE)</f>
        <v>#REF!</v>
      </c>
      <c r="E50">
        <v>1355</v>
      </c>
      <c r="F50">
        <v>0</v>
      </c>
      <c r="G50" s="29" t="s">
        <v>64</v>
      </c>
      <c r="H50" s="9">
        <v>21000</v>
      </c>
      <c r="I50" s="9">
        <v>21000</v>
      </c>
      <c r="J50" t="s">
        <v>34</v>
      </c>
      <c r="K50" s="6"/>
    </row>
    <row r="51" spans="1:11" s="17" customFormat="1" ht="14.25" customHeight="1">
      <c r="A51" s="6" t="e">
        <f>CONCATENATE("E.",MID(#REF!,1,4),".00.00.000")</f>
        <v>#REF!</v>
      </c>
      <c r="B51" s="6" t="e">
        <f>VLOOKUP(A51,#REF!,4,FALSE)</f>
        <v>#REF!</v>
      </c>
      <c r="C51" s="6" t="e">
        <f>CONCATENATE("E.",MID(#REF!,1,7),".00.000")</f>
        <v>#REF!</v>
      </c>
      <c r="D51" s="6" t="e">
        <f>VLOOKUP(C51,#REF!,4,FALSE)</f>
        <v>#REF!</v>
      </c>
      <c r="E51">
        <v>1390</v>
      </c>
      <c r="F51">
        <v>0</v>
      </c>
      <c r="G51" s="29" t="s">
        <v>65</v>
      </c>
      <c r="H51" s="9">
        <v>24000</v>
      </c>
      <c r="I51" s="9">
        <v>23456.81</v>
      </c>
      <c r="J51" t="s">
        <v>16</v>
      </c>
      <c r="K51" s="6"/>
    </row>
    <row r="52" spans="1:11" s="6" customFormat="1" ht="14.25" customHeight="1">
      <c r="A52" s="6" t="e">
        <f>CONCATENATE("E.",MID(#REF!,1,4),".00.00.000")</f>
        <v>#REF!</v>
      </c>
      <c r="B52" s="6" t="e">
        <f>VLOOKUP(A52,#REF!,4,FALSE)</f>
        <v>#REF!</v>
      </c>
      <c r="C52" s="6" t="e">
        <f>CONCATENATE("E.",MID(#REF!,1,7),".00.000")</f>
        <v>#REF!</v>
      </c>
      <c r="D52" s="6" t="e">
        <f>VLOOKUP(C52,#REF!,4,FALSE)</f>
        <v>#REF!</v>
      </c>
      <c r="E52">
        <v>1392</v>
      </c>
      <c r="F52">
        <v>0</v>
      </c>
      <c r="G52" s="29" t="s">
        <v>66</v>
      </c>
      <c r="H52" s="9">
        <v>21000</v>
      </c>
      <c r="I52" s="9">
        <v>21011.82</v>
      </c>
      <c r="J52" t="s">
        <v>16</v>
      </c>
    </row>
    <row r="53" spans="1:11" s="6" customFormat="1" ht="14.25" customHeight="1">
      <c r="A53" s="6" t="e">
        <f>CONCATENATE("E.",MID(#REF!,1,4),".00.00.000")</f>
        <v>#REF!</v>
      </c>
      <c r="B53" s="6" t="e">
        <f>VLOOKUP(A53,#REF!,4,FALSE)</f>
        <v>#REF!</v>
      </c>
      <c r="C53" s="6" t="e">
        <f>CONCATENATE("E.",MID(#REF!,1,7),".00.000")</f>
        <v>#REF!</v>
      </c>
      <c r="D53" s="6" t="e">
        <f>VLOOKUP(C53,#REF!,4,FALSE)</f>
        <v>#REF!</v>
      </c>
      <c r="E53">
        <v>1393</v>
      </c>
      <c r="F53">
        <v>0</v>
      </c>
      <c r="G53" s="29" t="s">
        <v>67</v>
      </c>
      <c r="H53" s="9">
        <v>40000</v>
      </c>
      <c r="I53" s="9">
        <v>55121.97</v>
      </c>
      <c r="J53" t="s">
        <v>39</v>
      </c>
    </row>
    <row r="54" spans="1:11" s="6" customFormat="1" ht="39.75" customHeight="1">
      <c r="A54" s="6" t="e">
        <f>CONCATENATE("E.",MID(#REF!,1,4),".00.00.000")</f>
        <v>#REF!</v>
      </c>
      <c r="B54" s="6" t="e">
        <f>VLOOKUP(A54,#REF!,4,FALSE)</f>
        <v>#REF!</v>
      </c>
      <c r="C54" s="6" t="e">
        <f>CONCATENATE("E.",MID(#REF!,1,7),".00.000")</f>
        <v>#REF!</v>
      </c>
      <c r="D54" s="6" t="e">
        <f>VLOOKUP(C54,#REF!,4,FALSE)</f>
        <v>#REF!</v>
      </c>
      <c r="E54">
        <v>1450</v>
      </c>
      <c r="F54">
        <v>0</v>
      </c>
      <c r="G54" s="29" t="s">
        <v>68</v>
      </c>
      <c r="H54" s="9">
        <v>24000</v>
      </c>
      <c r="I54" s="9">
        <v>26882.5</v>
      </c>
      <c r="J54" t="s">
        <v>39</v>
      </c>
    </row>
    <row r="55" spans="1:11" s="6" customFormat="1" ht="14.25" customHeight="1">
      <c r="A55" s="6" t="e">
        <f>CONCATENATE("E.",MID(#REF!,1,4),".00.00.000")</f>
        <v>#REF!</v>
      </c>
      <c r="B55" s="6" t="e">
        <f>VLOOKUP(A55,#REF!,4,FALSE)</f>
        <v>#REF!</v>
      </c>
      <c r="C55" s="6" t="e">
        <f>CONCATENATE("E.",MID(#REF!,1,7),".00.000")</f>
        <v>#REF!</v>
      </c>
      <c r="D55" s="6" t="e">
        <f>VLOOKUP(C55,#REF!,4,FALSE)</f>
        <v>#REF!</v>
      </c>
      <c r="E55">
        <v>1463</v>
      </c>
      <c r="F55">
        <v>0</v>
      </c>
      <c r="G55" s="29" t="s">
        <v>69</v>
      </c>
      <c r="H55" s="9">
        <v>50000</v>
      </c>
      <c r="I55" s="9">
        <v>50000</v>
      </c>
      <c r="J55" t="s">
        <v>16</v>
      </c>
    </row>
    <row r="56" spans="1:11" s="6" customFormat="1" ht="14.25" customHeight="1">
      <c r="A56" s="6" t="e">
        <f>CONCATENATE("E.",MID(#REF!,1,4),".00.00.000")</f>
        <v>#REF!</v>
      </c>
      <c r="B56" s="6" t="e">
        <f>VLOOKUP(A56,#REF!,4,FALSE)</f>
        <v>#REF!</v>
      </c>
      <c r="C56" s="6" t="e">
        <f>CONCATENATE("E.",MID(#REF!,1,7),".00.000")</f>
        <v>#REF!</v>
      </c>
      <c r="D56" s="6" t="e">
        <f>VLOOKUP(C56,#REF!,4,FALSE)</f>
        <v>#REF!</v>
      </c>
      <c r="E56">
        <v>1464</v>
      </c>
      <c r="F56">
        <v>0</v>
      </c>
      <c r="G56" s="29" t="s">
        <v>70</v>
      </c>
      <c r="H56" s="9">
        <v>0</v>
      </c>
      <c r="I56" s="9">
        <v>0</v>
      </c>
      <c r="J56" t="s">
        <v>12</v>
      </c>
    </row>
    <row r="57" spans="1:11" s="6" customFormat="1" ht="14.25" customHeight="1">
      <c r="A57" s="6" t="e">
        <f>CONCATENATE("E.",MID(#REF!,1,4),".00.00.000")</f>
        <v>#REF!</v>
      </c>
      <c r="B57" s="6" t="e">
        <f>VLOOKUP(A57,#REF!,4,FALSE)</f>
        <v>#REF!</v>
      </c>
      <c r="C57" s="6" t="e">
        <f>CONCATENATE("E.",MID(#REF!,1,7),".00.000")</f>
        <v>#REF!</v>
      </c>
      <c r="D57" s="6" t="e">
        <f>VLOOKUP(C57,#REF!,4,FALSE)</f>
        <v>#REF!</v>
      </c>
      <c r="E57">
        <v>1465</v>
      </c>
      <c r="F57">
        <v>0</v>
      </c>
      <c r="G57" s="29" t="s">
        <v>71</v>
      </c>
      <c r="H57" s="9">
        <v>2000</v>
      </c>
      <c r="I57" s="9">
        <v>0</v>
      </c>
      <c r="J57" t="s">
        <v>39</v>
      </c>
    </row>
    <row r="58" spans="1:11" s="6" customFormat="1" ht="14.25" customHeight="1">
      <c r="A58" s="6" t="e">
        <f>CONCATENATE("E.",MID(#REF!,1,4),".00.00.000")</f>
        <v>#REF!</v>
      </c>
      <c r="B58" s="6" t="e">
        <f>VLOOKUP(A58,#REF!,4,FALSE)</f>
        <v>#REF!</v>
      </c>
      <c r="C58" s="6" t="e">
        <f>CONCATENATE("E.",MID(#REF!,1,7),".00.000")</f>
        <v>#REF!</v>
      </c>
      <c r="D58" s="6" t="e">
        <f>VLOOKUP(C58,#REF!,4,FALSE)</f>
        <v>#REF!</v>
      </c>
      <c r="E58">
        <v>1466</v>
      </c>
      <c r="F58">
        <v>0</v>
      </c>
      <c r="G58" s="29" t="s">
        <v>72</v>
      </c>
      <c r="H58" s="9">
        <v>125000</v>
      </c>
      <c r="I58" s="9">
        <v>112834.86</v>
      </c>
      <c r="J58" t="s">
        <v>39</v>
      </c>
    </row>
    <row r="59" spans="1:11" s="6" customFormat="1" ht="14.25" customHeight="1">
      <c r="A59" s="6" t="e">
        <f>CONCATENATE("E.",MID(#REF!,1,4),".00.00.000")</f>
        <v>#REF!</v>
      </c>
      <c r="B59" s="6" t="e">
        <f>VLOOKUP(A59,#REF!,4,FALSE)</f>
        <v>#REF!</v>
      </c>
      <c r="C59" s="6" t="e">
        <f>CONCATENATE("E.",MID(#REF!,1,7),".00.000")</f>
        <v>#REF!</v>
      </c>
      <c r="D59" s="6" t="e">
        <f>VLOOKUP(C59,#REF!,4,FALSE)</f>
        <v>#REF!</v>
      </c>
      <c r="E59">
        <v>1500</v>
      </c>
      <c r="F59">
        <v>0</v>
      </c>
      <c r="G59" s="29" t="s">
        <v>73</v>
      </c>
      <c r="H59" s="9">
        <v>52220</v>
      </c>
      <c r="I59" s="9">
        <v>73909.77</v>
      </c>
      <c r="J59" t="s">
        <v>31</v>
      </c>
    </row>
    <row r="60" spans="1:11" s="6" customFormat="1" ht="14.25" customHeight="1">
      <c r="A60" s="6" t="e">
        <f>CONCATENATE("E.",MID(#REF!,1,4),".00.00.000")</f>
        <v>#REF!</v>
      </c>
      <c r="B60" s="6" t="e">
        <f>VLOOKUP(A60,#REF!,4,FALSE)</f>
        <v>#REF!</v>
      </c>
      <c r="C60" s="6" t="e">
        <f>CONCATENATE("E.",MID(#REF!,1,7),".00.000")</f>
        <v>#REF!</v>
      </c>
      <c r="D60" s="6" t="e">
        <f>VLOOKUP(C60,#REF!,4,FALSE)</f>
        <v>#REF!</v>
      </c>
      <c r="E60">
        <v>1501</v>
      </c>
      <c r="F60">
        <v>0</v>
      </c>
      <c r="G60" s="29" t="s">
        <v>74</v>
      </c>
      <c r="H60" s="9">
        <v>3500</v>
      </c>
      <c r="I60" s="9">
        <v>975</v>
      </c>
      <c r="J60" t="s">
        <v>31</v>
      </c>
    </row>
    <row r="61" spans="1:11" s="6" customFormat="1" ht="15">
      <c r="A61" s="6" t="e">
        <f>CONCATENATE("E.",MID(#REF!,1,4),".00.00.000")</f>
        <v>#REF!</v>
      </c>
      <c r="B61" s="6" t="e">
        <f>VLOOKUP(A61,#REF!,4,FALSE)</f>
        <v>#REF!</v>
      </c>
      <c r="C61" s="6" t="e">
        <f>CONCATENATE("E.",MID(#REF!,1,7),".00.000")</f>
        <v>#REF!</v>
      </c>
      <c r="D61" s="6" t="e">
        <f>VLOOKUP(C61,#REF!,4,FALSE)</f>
        <v>#REF!</v>
      </c>
      <c r="E61">
        <v>1502</v>
      </c>
      <c r="F61">
        <v>0</v>
      </c>
      <c r="G61" s="29" t="s">
        <v>75</v>
      </c>
      <c r="H61" s="9">
        <v>9517</v>
      </c>
      <c r="I61" s="9">
        <v>10345.620000000001</v>
      </c>
      <c r="J61" t="s">
        <v>31</v>
      </c>
    </row>
    <row r="62" spans="1:11" s="6" customFormat="1" ht="14.25" customHeight="1">
      <c r="A62" s="6" t="e">
        <f>CONCATENATE("E.",MID(#REF!,1,4),".00.00.000")</f>
        <v>#REF!</v>
      </c>
      <c r="B62" s="6" t="e">
        <f>VLOOKUP(A62,#REF!,4,FALSE)</f>
        <v>#REF!</v>
      </c>
      <c r="C62" s="6" t="e">
        <f>CONCATENATE("E.",MID(#REF!,1,7),".00.000")</f>
        <v>#REF!</v>
      </c>
      <c r="D62" s="6" t="e">
        <f>VLOOKUP(C62,#REF!,4,FALSE)</f>
        <v>#REF!</v>
      </c>
      <c r="E62">
        <v>1543</v>
      </c>
      <c r="F62">
        <v>0</v>
      </c>
      <c r="G62" s="29" t="s">
        <v>76</v>
      </c>
      <c r="H62" s="9">
        <v>201000</v>
      </c>
      <c r="I62" s="9">
        <v>200840.06</v>
      </c>
      <c r="J62" t="s">
        <v>16</v>
      </c>
    </row>
    <row r="63" spans="1:11" s="6" customFormat="1" ht="14.25" customHeight="1">
      <c r="A63" s="6" t="e">
        <f>CONCATENATE("E.",MID(#REF!,1,4),".00.00.000")</f>
        <v>#REF!</v>
      </c>
      <c r="B63" s="6" t="e">
        <f>VLOOKUP(A63,#REF!,4,FALSE)</f>
        <v>#REF!</v>
      </c>
      <c r="C63" s="6" t="e">
        <f>CONCATENATE("E.",MID(#REF!,1,7),".00.000")</f>
        <v>#REF!</v>
      </c>
      <c r="D63" s="6" t="e">
        <f>VLOOKUP(C63,#REF!,4,FALSE)</f>
        <v>#REF!</v>
      </c>
      <c r="E63">
        <v>1544</v>
      </c>
      <c r="F63">
        <v>0</v>
      </c>
      <c r="G63" s="29" t="s">
        <v>77</v>
      </c>
      <c r="H63" s="9">
        <v>1000</v>
      </c>
      <c r="I63" s="9">
        <v>0</v>
      </c>
      <c r="J63" t="s">
        <v>34</v>
      </c>
    </row>
    <row r="64" spans="1:11" s="6" customFormat="1" ht="14.25" customHeight="1">
      <c r="A64" s="6" t="e">
        <f>CONCATENATE("E.",MID(#REF!,1,4),".00.00.000")</f>
        <v>#REF!</v>
      </c>
      <c r="B64" s="6" t="e">
        <f>VLOOKUP(A64,#REF!,4,FALSE)</f>
        <v>#REF!</v>
      </c>
      <c r="C64" s="6" t="e">
        <f>CONCATENATE("E.",MID(#REF!,1,7),".00.000")</f>
        <v>#REF!</v>
      </c>
      <c r="D64" s="6" t="e">
        <f>VLOOKUP(C64,#REF!,4,FALSE)</f>
        <v>#REF!</v>
      </c>
      <c r="E64" s="11">
        <v>1545</v>
      </c>
      <c r="F64" s="11"/>
      <c r="G64" s="14" t="s">
        <v>78</v>
      </c>
      <c r="H64" s="13"/>
      <c r="I64" s="13"/>
      <c r="J64" s="14" t="s">
        <v>34</v>
      </c>
    </row>
    <row r="65" spans="1:10" s="6" customFormat="1" ht="14.25" customHeight="1">
      <c r="A65" s="6" t="e">
        <f>CONCATENATE("E.",MID(#REF!,1,4),".00.00.000")</f>
        <v>#REF!</v>
      </c>
      <c r="B65" s="6" t="e">
        <f>VLOOKUP(A65,#REF!,4,FALSE)</f>
        <v>#REF!</v>
      </c>
      <c r="C65" s="6" t="e">
        <f>CONCATENATE("E.",MID(#REF!,1,7),".00.000")</f>
        <v>#REF!</v>
      </c>
      <c r="D65" s="6" t="e">
        <f>VLOOKUP(C65,#REF!,4,FALSE)</f>
        <v>#REF!</v>
      </c>
      <c r="E65" s="11">
        <v>1546</v>
      </c>
      <c r="F65" s="11"/>
      <c r="G65" s="14" t="s">
        <v>79</v>
      </c>
      <c r="H65" s="13"/>
      <c r="I65" s="13"/>
      <c r="J65" s="14" t="s">
        <v>34</v>
      </c>
    </row>
    <row r="66" spans="1:10" s="6" customFormat="1" ht="14.25" customHeight="1">
      <c r="A66" s="6" t="e">
        <f>CONCATENATE("E.",MID(#REF!,1,4),".00.00.000")</f>
        <v>#REF!</v>
      </c>
      <c r="B66" s="6" t="e">
        <f>VLOOKUP(A66,#REF!,4,FALSE)</f>
        <v>#REF!</v>
      </c>
      <c r="C66" s="6" t="e">
        <f>CONCATENATE("E.",MID(#REF!,1,7),".00.000")</f>
        <v>#REF!</v>
      </c>
      <c r="D66" s="6" t="e">
        <f>VLOOKUP(C66,#REF!,4,FALSE)</f>
        <v>#REF!</v>
      </c>
      <c r="E66" s="11">
        <v>1547</v>
      </c>
      <c r="F66" s="11"/>
      <c r="G66" s="14" t="s">
        <v>80</v>
      </c>
      <c r="H66" s="13"/>
      <c r="I66" s="13"/>
      <c r="J66" s="14" t="s">
        <v>81</v>
      </c>
    </row>
    <row r="67" spans="1:10" s="6" customFormat="1" ht="14.25" customHeight="1">
      <c r="A67" s="6" t="e">
        <f>CONCATENATE("E.",MID(#REF!,1,4),".00.00.000")</f>
        <v>#REF!</v>
      </c>
      <c r="B67" s="6" t="e">
        <f>VLOOKUP(A67,#REF!,4,FALSE)</f>
        <v>#REF!</v>
      </c>
      <c r="C67" s="6" t="e">
        <f>CONCATENATE("E.",MID(#REF!,1,7),".00.000")</f>
        <v>#REF!</v>
      </c>
      <c r="D67" s="6" t="e">
        <f>VLOOKUP(C67,#REF!,4,FALSE)</f>
        <v>#REF!</v>
      </c>
      <c r="E67" s="11">
        <v>1548</v>
      </c>
      <c r="F67" s="11"/>
      <c r="G67" s="14" t="s">
        <v>82</v>
      </c>
      <c r="H67" s="13"/>
      <c r="I67" s="13"/>
      <c r="J67" s="14" t="s">
        <v>81</v>
      </c>
    </row>
    <row r="68" spans="1:10" s="6" customFormat="1" ht="14.25" customHeight="1">
      <c r="A68" s="6" t="e">
        <f>CONCATENATE("E.",MID(#REF!,1,4),".00.00.000")</f>
        <v>#REF!</v>
      </c>
      <c r="B68" s="6" t="e">
        <f>VLOOKUP(A68,#REF!,4,FALSE)</f>
        <v>#REF!</v>
      </c>
      <c r="C68" s="6" t="e">
        <f>CONCATENATE("E.",MID(#REF!,1,7),".00.000")</f>
        <v>#REF!</v>
      </c>
      <c r="D68" s="6" t="e">
        <f>VLOOKUP(C68,#REF!,4,FALSE)</f>
        <v>#REF!</v>
      </c>
      <c r="E68" s="11">
        <v>1549</v>
      </c>
      <c r="F68" s="11"/>
      <c r="G68" s="14" t="s">
        <v>83</v>
      </c>
      <c r="H68" s="13"/>
      <c r="I68" s="13"/>
      <c r="J68" s="14"/>
    </row>
    <row r="69" spans="1:10" s="6" customFormat="1" ht="14.25" customHeight="1">
      <c r="A69" s="6" t="e">
        <f>CONCATENATE("E.",MID(#REF!,1,4),".00.00.000")</f>
        <v>#REF!</v>
      </c>
      <c r="B69" s="6" t="e">
        <f>VLOOKUP(A69,#REF!,4,FALSE)</f>
        <v>#REF!</v>
      </c>
      <c r="C69" s="6" t="e">
        <f>CONCATENATE("E.",MID(#REF!,1,7),".00.000")</f>
        <v>#REF!</v>
      </c>
      <c r="D69" s="6" t="e">
        <f>VLOOKUP(C69,#REF!,4,FALSE)</f>
        <v>#REF!</v>
      </c>
      <c r="E69">
        <v>1590</v>
      </c>
      <c r="F69">
        <v>0</v>
      </c>
      <c r="G69" s="29" t="s">
        <v>84</v>
      </c>
      <c r="H69" s="9">
        <v>2000</v>
      </c>
      <c r="I69" s="9">
        <v>225</v>
      </c>
      <c r="J69" t="s">
        <v>31</v>
      </c>
    </row>
    <row r="70" spans="1:10" s="6" customFormat="1" ht="14.25" customHeight="1">
      <c r="A70" s="6" t="e">
        <f>CONCATENATE("E.",MID(#REF!,1,4),".00.00.000")</f>
        <v>#REF!</v>
      </c>
      <c r="B70" s="6" t="e">
        <f>VLOOKUP(A70,#REF!,4,FALSE)</f>
        <v>#REF!</v>
      </c>
      <c r="C70" s="6" t="e">
        <f>CONCATENATE("E.",MID(#REF!,1,7),".00.000")</f>
        <v>#REF!</v>
      </c>
      <c r="D70" s="6" t="e">
        <f>VLOOKUP(C70,#REF!,4,FALSE)</f>
        <v>#REF!</v>
      </c>
      <c r="E70">
        <v>1591</v>
      </c>
      <c r="F70">
        <v>0</v>
      </c>
      <c r="G70" s="29" t="s">
        <v>85</v>
      </c>
      <c r="H70" s="9">
        <v>500</v>
      </c>
      <c r="I70" s="9">
        <v>0</v>
      </c>
      <c r="J70" t="s">
        <v>31</v>
      </c>
    </row>
    <row r="71" spans="1:10" s="6" customFormat="1" ht="14.25" customHeight="1">
      <c r="A71" s="6" t="e">
        <f>CONCATENATE("E.",MID(#REF!,1,4),".00.00.000")</f>
        <v>#REF!</v>
      </c>
      <c r="B71" s="6" t="e">
        <f>VLOOKUP(A71,#REF!,4,FALSE)</f>
        <v>#REF!</v>
      </c>
      <c r="C71" s="6" t="e">
        <f>CONCATENATE("E.",MID(#REF!,1,7),".00.000")</f>
        <v>#REF!</v>
      </c>
      <c r="D71" s="6" t="e">
        <f>VLOOKUP(C71,#REF!,4,FALSE)</f>
        <v>#REF!</v>
      </c>
      <c r="E71">
        <v>1593</v>
      </c>
      <c r="F71">
        <v>0</v>
      </c>
      <c r="G71" s="29" t="s">
        <v>86</v>
      </c>
      <c r="H71" s="9">
        <v>5500</v>
      </c>
      <c r="I71" s="9">
        <v>5000</v>
      </c>
      <c r="J71" t="s">
        <v>31</v>
      </c>
    </row>
    <row r="72" spans="1:10" s="6" customFormat="1" ht="14.25" customHeight="1">
      <c r="A72" s="6" t="e">
        <f>CONCATENATE("E.",MID(#REF!,1,4),".00.00.000")</f>
        <v>#REF!</v>
      </c>
      <c r="B72" s="6" t="e">
        <f>VLOOKUP(A72,#REF!,4,FALSE)</f>
        <v>#REF!</v>
      </c>
      <c r="C72" s="6" t="e">
        <f>CONCATENATE("E.",MID(#REF!,1,7),".00.000")</f>
        <v>#REF!</v>
      </c>
      <c r="D72" s="6" t="e">
        <f>VLOOKUP(C72,#REF!,4,FALSE)</f>
        <v>#REF!</v>
      </c>
      <c r="E72">
        <v>1690</v>
      </c>
      <c r="F72">
        <v>0</v>
      </c>
      <c r="G72" s="29" t="s">
        <v>87</v>
      </c>
      <c r="H72" s="9">
        <v>40000</v>
      </c>
      <c r="I72" s="9">
        <v>40000</v>
      </c>
      <c r="J72" t="s">
        <v>34</v>
      </c>
    </row>
    <row r="73" spans="1:10" s="6" customFormat="1" ht="14.25" customHeight="1">
      <c r="A73" s="6" t="e">
        <f>CONCATENATE("E.",MID(#REF!,1,4),".00.00.000")</f>
        <v>#REF!</v>
      </c>
      <c r="B73" s="6" t="e">
        <f>VLOOKUP(A73,#REF!,4,FALSE)</f>
        <v>#REF!</v>
      </c>
      <c r="C73" s="6" t="e">
        <f>CONCATENATE("E.",MID(#REF!,1,7),".00.000")</f>
        <v>#REF!</v>
      </c>
      <c r="D73" s="6" t="e">
        <f>VLOOKUP(C73,#REF!,4,FALSE)</f>
        <v>#REF!</v>
      </c>
      <c r="E73">
        <v>1691</v>
      </c>
      <c r="F73">
        <v>0</v>
      </c>
      <c r="G73" s="29" t="s">
        <v>88</v>
      </c>
      <c r="H73" s="9">
        <v>9000</v>
      </c>
      <c r="I73" s="9">
        <v>11473</v>
      </c>
      <c r="J73" t="s">
        <v>31</v>
      </c>
    </row>
    <row r="74" spans="1:10" s="6" customFormat="1" ht="14.25" customHeight="1">
      <c r="A74" s="6" t="e">
        <f>CONCATENATE("E.",MID(#REF!,1,4),".00.00.000")</f>
        <v>#REF!</v>
      </c>
      <c r="B74" s="6" t="e">
        <f>VLOOKUP(A74,#REF!,4,FALSE)</f>
        <v>#REF!</v>
      </c>
      <c r="C74" s="6" t="e">
        <f>CONCATENATE("E.",MID(#REF!,1,7),".00.000")</f>
        <v>#REF!</v>
      </c>
      <c r="D74" s="6" t="e">
        <f>VLOOKUP(C74,#REF!,4,FALSE)</f>
        <v>#REF!</v>
      </c>
      <c r="E74">
        <v>1692</v>
      </c>
      <c r="F74">
        <v>0</v>
      </c>
      <c r="G74" s="29" t="s">
        <v>89</v>
      </c>
      <c r="H74" s="9">
        <v>137000</v>
      </c>
      <c r="I74" s="9">
        <v>137986.48000000001</v>
      </c>
      <c r="J74" t="s">
        <v>16</v>
      </c>
    </row>
    <row r="75" spans="1:10" s="6" customFormat="1" ht="14.25" customHeight="1">
      <c r="A75" s="6" t="e">
        <f>CONCATENATE("E.",MID(#REF!,1,4),".00.00.000")</f>
        <v>#REF!</v>
      </c>
      <c r="B75" s="6" t="e">
        <f>VLOOKUP(A75,#REF!,4,FALSE)</f>
        <v>#REF!</v>
      </c>
      <c r="C75" s="6" t="e">
        <f>CONCATENATE("E.",MID(#REF!,1,7),".00.000")</f>
        <v>#REF!</v>
      </c>
      <c r="D75" s="6" t="e">
        <f>VLOOKUP(C75,#REF!,4,FALSE)</f>
        <v>#REF!</v>
      </c>
      <c r="E75">
        <v>1693</v>
      </c>
      <c r="F75">
        <v>0</v>
      </c>
      <c r="G75" s="29" t="s">
        <v>90</v>
      </c>
      <c r="H75" s="9">
        <v>27000</v>
      </c>
      <c r="I75" s="9">
        <v>43395.72</v>
      </c>
      <c r="J75" t="s">
        <v>16</v>
      </c>
    </row>
    <row r="76" spans="1:10" s="6" customFormat="1" ht="14.25" customHeight="1">
      <c r="A76" s="6" t="e">
        <f>CONCATENATE("E.",MID(#REF!,1,4),".00.00.000")</f>
        <v>#REF!</v>
      </c>
      <c r="B76" s="6" t="e">
        <f>VLOOKUP(A76,#REF!,4,FALSE)</f>
        <v>#REF!</v>
      </c>
      <c r="C76" s="6" t="e">
        <f>CONCATENATE("E.",MID(#REF!,1,7),".00.000")</f>
        <v>#REF!</v>
      </c>
      <c r="D76" s="6" t="e">
        <f>VLOOKUP(C76,#REF!,4,FALSE)</f>
        <v>#REF!</v>
      </c>
      <c r="E76">
        <v>1697</v>
      </c>
      <c r="F76">
        <v>0</v>
      </c>
      <c r="G76" s="29" t="s">
        <v>91</v>
      </c>
      <c r="H76" s="9">
        <v>12000</v>
      </c>
      <c r="I76" s="9">
        <v>12000</v>
      </c>
      <c r="J76" t="s">
        <v>16</v>
      </c>
    </row>
    <row r="77" spans="1:10" s="6" customFormat="1" ht="14.25" customHeight="1">
      <c r="A77" s="6" t="e">
        <f>CONCATENATE("E.",MID(#REF!,1,4),".00.00.000")</f>
        <v>#REF!</v>
      </c>
      <c r="B77" s="6" t="e">
        <f>VLOOKUP(A77,#REF!,4,FALSE)</f>
        <v>#REF!</v>
      </c>
      <c r="C77" s="6" t="e">
        <f>CONCATENATE("E.",MID(#REF!,1,7),".00.000")</f>
        <v>#REF!</v>
      </c>
      <c r="D77" s="6" t="e">
        <f>VLOOKUP(C77,#REF!,4,FALSE)</f>
        <v>#REF!</v>
      </c>
      <c r="E77">
        <v>1760</v>
      </c>
      <c r="F77">
        <v>0</v>
      </c>
      <c r="G77" s="29" t="s">
        <v>92</v>
      </c>
      <c r="H77" s="9">
        <v>1700</v>
      </c>
      <c r="I77" s="9">
        <v>1641.93</v>
      </c>
      <c r="J77" t="s">
        <v>16</v>
      </c>
    </row>
    <row r="78" spans="1:10" s="6" customFormat="1" ht="14.25" customHeight="1">
      <c r="A78" s="6" t="e">
        <f>CONCATENATE("E.",MID(#REF!,1,4),".00.00.000")</f>
        <v>#REF!</v>
      </c>
      <c r="B78" s="6" t="e">
        <f>VLOOKUP(A78,#REF!,4,FALSE)</f>
        <v>#REF!</v>
      </c>
      <c r="C78" s="6" t="e">
        <f>CONCATENATE("E.",MID(#REF!,1,7),".00.000")</f>
        <v>#REF!</v>
      </c>
      <c r="D78" s="6" t="e">
        <f>VLOOKUP(C78,#REF!,4,FALSE)</f>
        <v>#REF!</v>
      </c>
      <c r="E78">
        <v>1770</v>
      </c>
      <c r="F78">
        <v>0</v>
      </c>
      <c r="G78" s="29" t="s">
        <v>93</v>
      </c>
      <c r="H78" s="9">
        <v>7800</v>
      </c>
      <c r="I78" s="9">
        <v>7859</v>
      </c>
      <c r="J78" t="s">
        <v>31</v>
      </c>
    </row>
    <row r="79" spans="1:10" s="6" customFormat="1" ht="14.25" customHeight="1">
      <c r="A79" s="6" t="e">
        <f>CONCATENATE("E.",MID(#REF!,1,4),".00.00.000")</f>
        <v>#REF!</v>
      </c>
      <c r="B79" s="6" t="e">
        <f>VLOOKUP(A79,#REF!,4,FALSE)</f>
        <v>#REF!</v>
      </c>
      <c r="C79" s="6" t="e">
        <f>CONCATENATE("E.",MID(#REF!,1,7),".00.000")</f>
        <v>#REF!</v>
      </c>
      <c r="D79" s="6" t="e">
        <f>VLOOKUP(C79,#REF!,4,FALSE)</f>
        <v>#REF!</v>
      </c>
      <c r="E79">
        <v>1771</v>
      </c>
      <c r="F79">
        <v>0</v>
      </c>
      <c r="G79" s="29" t="s">
        <v>94</v>
      </c>
      <c r="H79" s="9">
        <v>9000</v>
      </c>
      <c r="I79" s="9">
        <v>9000</v>
      </c>
      <c r="J79" t="s">
        <v>34</v>
      </c>
    </row>
    <row r="80" spans="1:10" s="6" customFormat="1" ht="14.25" customHeight="1">
      <c r="A80" s="6" t="e">
        <f>CONCATENATE("E.",MID(#REF!,1,4),".00.00.000")</f>
        <v>#REF!</v>
      </c>
      <c r="B80" s="6" t="e">
        <f>VLOOKUP(A80,#REF!,4,FALSE)</f>
        <v>#REF!</v>
      </c>
      <c r="C80" s="6" t="e">
        <f>CONCATENATE("E.",MID(#REF!,1,7),".00.000")</f>
        <v>#REF!</v>
      </c>
      <c r="D80" s="6" t="e">
        <f>VLOOKUP(C80,#REF!,4,FALSE)</f>
        <v>#REF!</v>
      </c>
      <c r="E80">
        <v>1910</v>
      </c>
      <c r="F80">
        <v>0</v>
      </c>
      <c r="G80" s="29" t="s">
        <v>95</v>
      </c>
      <c r="H80" s="9">
        <v>90</v>
      </c>
      <c r="I80" s="9">
        <v>1.47</v>
      </c>
      <c r="J80" t="s">
        <v>16</v>
      </c>
    </row>
    <row r="81" spans="1:10" s="6" customFormat="1" ht="14.25" customHeight="1">
      <c r="A81" s="6" t="e">
        <f>CONCATENATE("E.",MID(#REF!,1,4),".00.00.000")</f>
        <v>#REF!</v>
      </c>
      <c r="B81" s="6" t="e">
        <f>VLOOKUP(A81,#REF!,4,FALSE)</f>
        <v>#REF!</v>
      </c>
      <c r="C81" s="6" t="e">
        <f>CONCATENATE("E.",MID(#REF!,1,7),".00.000")</f>
        <v>#REF!</v>
      </c>
      <c r="D81" s="6" t="e">
        <f>VLOOKUP(C81,#REF!,4,FALSE)</f>
        <v>#REF!</v>
      </c>
      <c r="E81">
        <v>1999</v>
      </c>
      <c r="F81">
        <v>0</v>
      </c>
      <c r="G81" s="29" t="s">
        <v>96</v>
      </c>
      <c r="H81" s="9">
        <v>75000</v>
      </c>
      <c r="I81" s="9">
        <v>97429.47</v>
      </c>
      <c r="J81" t="s">
        <v>16</v>
      </c>
    </row>
    <row r="82" spans="1:10" s="6" customFormat="1" ht="14.25" customHeight="1">
      <c r="A82" s="6" t="e">
        <f>CONCATENATE("E.",MID(#REF!,1,4),".00.00.000")</f>
        <v>#REF!</v>
      </c>
      <c r="B82" s="6" t="e">
        <f>VLOOKUP(A82,#REF!,4,FALSE)</f>
        <v>#REF!</v>
      </c>
      <c r="C82" s="6" t="e">
        <f>CONCATENATE("E.",MID(#REF!,1,7),".00.000")</f>
        <v>#REF!</v>
      </c>
      <c r="D82" s="6" t="e">
        <f>VLOOKUP(C82,#REF!,4,FALSE)</f>
        <v>#REF!</v>
      </c>
      <c r="E82">
        <v>2320</v>
      </c>
      <c r="F82">
        <v>0</v>
      </c>
      <c r="G82" s="29" t="s">
        <v>97</v>
      </c>
      <c r="H82" s="9">
        <v>35000</v>
      </c>
      <c r="I82" s="9">
        <v>29184.51</v>
      </c>
      <c r="J82" t="s">
        <v>16</v>
      </c>
    </row>
    <row r="83" spans="1:10" s="6" customFormat="1" ht="14.25" customHeight="1">
      <c r="A83" s="6" t="e">
        <f>CONCATENATE("E.",MID(#REF!,1,4),".00.00.000")</f>
        <v>#REF!</v>
      </c>
      <c r="B83" s="6" t="e">
        <f>VLOOKUP(A83,#REF!,4,FALSE)</f>
        <v>#REF!</v>
      </c>
      <c r="C83" s="6" t="e">
        <f>CONCATENATE("E.",MID(#REF!,1,7),".00.000")</f>
        <v>#REF!</v>
      </c>
      <c r="D83" s="6" t="e">
        <f>VLOOKUP(C83,#REF!,4,FALSE)</f>
        <v>#REF!</v>
      </c>
      <c r="E83">
        <v>2321</v>
      </c>
      <c r="F83">
        <v>0</v>
      </c>
      <c r="G83" s="29" t="s">
        <v>98</v>
      </c>
      <c r="H83" s="9">
        <v>900</v>
      </c>
      <c r="I83" s="9">
        <v>900</v>
      </c>
      <c r="J83" t="s">
        <v>34</v>
      </c>
    </row>
    <row r="84" spans="1:10" s="6" customFormat="1" ht="14.25" customHeight="1">
      <c r="A84" s="6" t="e">
        <f>CONCATENATE("E.",MID(#REF!,1,4),".00.00.000")</f>
        <v>#REF!</v>
      </c>
      <c r="B84" s="6" t="e">
        <f>VLOOKUP(A84,#REF!,4,FALSE)</f>
        <v>#REF!</v>
      </c>
      <c r="C84" s="6" t="e">
        <f>CONCATENATE("E.",MID(#REF!,1,7),".00.000")</f>
        <v>#REF!</v>
      </c>
      <c r="D84" s="6" t="e">
        <f>VLOOKUP(C84,#REF!,4,FALSE)</f>
        <v>#REF!</v>
      </c>
      <c r="E84">
        <v>2323</v>
      </c>
      <c r="F84">
        <v>0</v>
      </c>
      <c r="G84" s="29" t="s">
        <v>99</v>
      </c>
      <c r="H84" s="9">
        <v>9000</v>
      </c>
      <c r="I84" s="9">
        <v>14696.4</v>
      </c>
      <c r="J84" t="s">
        <v>34</v>
      </c>
    </row>
    <row r="85" spans="1:10" s="6" customFormat="1" ht="14.25" customHeight="1">
      <c r="A85" s="6" t="e">
        <f>CONCATENATE("E.",MID(#REF!,1,4),".00.00.000")</f>
        <v>#REF!</v>
      </c>
      <c r="B85" s="6" t="e">
        <f>VLOOKUP(A85,#REF!,4,FALSE)</f>
        <v>#REF!</v>
      </c>
      <c r="C85" s="6" t="e">
        <f>CONCATENATE("E.",MID(#REF!,1,7),".00.000")</f>
        <v>#REF!</v>
      </c>
      <c r="D85" s="6" t="e">
        <f>VLOOKUP(C85,#REF!,4,FALSE)</f>
        <v>#REF!</v>
      </c>
      <c r="E85">
        <v>2324</v>
      </c>
      <c r="F85">
        <v>0</v>
      </c>
      <c r="G85" s="29" t="s">
        <v>100</v>
      </c>
      <c r="H85" s="9">
        <v>100</v>
      </c>
      <c r="I85" s="9">
        <v>0</v>
      </c>
      <c r="J85" t="s">
        <v>39</v>
      </c>
    </row>
    <row r="86" spans="1:10" s="6" customFormat="1" ht="14.25" customHeight="1">
      <c r="A86" s="6" t="e">
        <f>CONCATENATE("E.",MID(#REF!,1,4),".00.00.000")</f>
        <v>#REF!</v>
      </c>
      <c r="B86" s="6" t="e">
        <f>VLOOKUP(A86,#REF!,4,FALSE)</f>
        <v>#REF!</v>
      </c>
      <c r="C86" s="6" t="e">
        <f>CONCATENATE("E.",MID(#REF!,1,7),".00.000")</f>
        <v>#REF!</v>
      </c>
      <c r="D86" s="6" t="e">
        <f>VLOOKUP(C86,#REF!,4,FALSE)</f>
        <v>#REF!</v>
      </c>
      <c r="E86">
        <v>2327</v>
      </c>
      <c r="F86">
        <v>0</v>
      </c>
      <c r="G86" s="29" t="s">
        <v>101</v>
      </c>
      <c r="H86" s="9">
        <v>700</v>
      </c>
      <c r="I86" s="9">
        <v>585</v>
      </c>
      <c r="J86" t="s">
        <v>39</v>
      </c>
    </row>
    <row r="87" spans="1:10" s="6" customFormat="1" ht="14.25" customHeight="1">
      <c r="A87" s="6" t="e">
        <f>CONCATENATE("E.",MID(#REF!,1,4),".00.00.000")</f>
        <v>#REF!</v>
      </c>
      <c r="B87" s="6" t="e">
        <f>VLOOKUP(A87,#REF!,4,FALSE)</f>
        <v>#REF!</v>
      </c>
      <c r="C87" s="6" t="e">
        <f>CONCATENATE("E.",MID(#REF!,1,7),".00.000")</f>
        <v>#REF!</v>
      </c>
      <c r="D87" s="6" t="e">
        <f>VLOOKUP(C87,#REF!,4,FALSE)</f>
        <v>#REF!</v>
      </c>
      <c r="E87">
        <v>2329</v>
      </c>
      <c r="F87">
        <v>0</v>
      </c>
      <c r="G87" s="29" t="s">
        <v>102</v>
      </c>
      <c r="H87" s="9">
        <v>80000</v>
      </c>
      <c r="I87" s="9">
        <v>87726.95</v>
      </c>
      <c r="J87" t="s">
        <v>34</v>
      </c>
    </row>
    <row r="88" spans="1:10" s="6" customFormat="1" ht="14.25" customHeight="1">
      <c r="A88" s="6" t="e">
        <f>CONCATENATE("E.",MID(#REF!,1,4),".00.00.000")</f>
        <v>#REF!</v>
      </c>
      <c r="B88" s="6" t="e">
        <f>VLOOKUP(A88,#REF!,4,FALSE)</f>
        <v>#REF!</v>
      </c>
      <c r="C88" s="6" t="e">
        <f>CONCATENATE("E.",MID(#REF!,1,7),".00.000")</f>
        <v>#REF!</v>
      </c>
      <c r="D88" s="6" t="e">
        <f>VLOOKUP(C88,#REF!,4,FALSE)</f>
        <v>#REF!</v>
      </c>
      <c r="E88">
        <v>2350</v>
      </c>
      <c r="F88">
        <v>0</v>
      </c>
      <c r="G88" s="29" t="s">
        <v>103</v>
      </c>
      <c r="H88" s="9">
        <v>79000</v>
      </c>
      <c r="I88" s="9">
        <v>64272.31</v>
      </c>
      <c r="J88" t="s">
        <v>16</v>
      </c>
    </row>
    <row r="89" spans="1:10" s="6" customFormat="1" ht="14.25" customHeight="1">
      <c r="A89" s="6" t="e">
        <f>CONCATENATE("E.",MID(#REF!,1,4),".00.00.000")</f>
        <v>#REF!</v>
      </c>
      <c r="B89" s="6" t="e">
        <f>VLOOKUP(A89,#REF!,4,FALSE)</f>
        <v>#REF!</v>
      </c>
      <c r="C89" s="6" t="e">
        <f>CONCATENATE("E.",MID(#REF!,1,7),".00.000")</f>
        <v>#REF!</v>
      </c>
      <c r="D89" s="6" t="e">
        <f>VLOOKUP(C89,#REF!,4,FALSE)</f>
        <v>#REF!</v>
      </c>
      <c r="E89">
        <v>2351</v>
      </c>
      <c r="F89">
        <v>0</v>
      </c>
      <c r="G89" s="29" t="s">
        <v>104</v>
      </c>
      <c r="H89" s="9">
        <v>10000</v>
      </c>
      <c r="I89" s="9">
        <v>10000</v>
      </c>
      <c r="J89" t="s">
        <v>34</v>
      </c>
    </row>
    <row r="90" spans="1:10" s="6" customFormat="1" ht="14.25" customHeight="1">
      <c r="A90" s="6" t="e">
        <f>CONCATENATE("E.",MID(#REF!,1,4),".00.00.000")</f>
        <v>#REF!</v>
      </c>
      <c r="B90" s="6" t="e">
        <f>VLOOKUP(A90,#REF!,4,FALSE)</f>
        <v>#REF!</v>
      </c>
      <c r="C90" s="6" t="e">
        <f>CONCATENATE("E.",MID(#REF!,1,7),".00.000")</f>
        <v>#REF!</v>
      </c>
      <c r="D90" s="6" t="e">
        <f>VLOOKUP(C90,#REF!,4,FALSE)</f>
        <v>#REF!</v>
      </c>
      <c r="E90">
        <v>2372</v>
      </c>
      <c r="F90">
        <v>0</v>
      </c>
      <c r="G90" s="29" t="s">
        <v>105</v>
      </c>
      <c r="H90" s="9">
        <v>2000</v>
      </c>
      <c r="I90" s="9">
        <v>0</v>
      </c>
      <c r="J90" t="s">
        <v>16</v>
      </c>
    </row>
    <row r="91" spans="1:10" s="6" customFormat="1" ht="14.25" customHeight="1">
      <c r="A91" s="6" t="e">
        <f>CONCATENATE("E.",MID(#REF!,1,4),".00.00.000")</f>
        <v>#REF!</v>
      </c>
      <c r="B91" s="6" t="e">
        <f>VLOOKUP(A91,#REF!,4,FALSE)</f>
        <v>#REF!</v>
      </c>
      <c r="C91" s="6" t="e">
        <f>CONCATENATE("E.",MID(#REF!,1,7),".00.000")</f>
        <v>#REF!</v>
      </c>
      <c r="D91" s="6" t="e">
        <f>VLOOKUP(C91,#REF!,4,FALSE)</f>
        <v>#REF!</v>
      </c>
      <c r="E91">
        <v>2390</v>
      </c>
      <c r="F91">
        <v>0</v>
      </c>
      <c r="G91" s="29" t="s">
        <v>106</v>
      </c>
      <c r="H91" s="9">
        <v>20000</v>
      </c>
      <c r="I91" s="9">
        <v>4815.6099999999997</v>
      </c>
      <c r="J91" s="19" t="s">
        <v>39</v>
      </c>
    </row>
    <row r="92" spans="1:10" s="6" customFormat="1" ht="34.15" customHeight="1">
      <c r="A92" s="6" t="e">
        <f>CONCATENATE("E.",MID(#REF!,1,4),".00.00.000")</f>
        <v>#REF!</v>
      </c>
      <c r="B92" s="6" t="e">
        <f>VLOOKUP(A92,#REF!,4,FALSE)</f>
        <v>#REF!</v>
      </c>
      <c r="C92" s="6" t="e">
        <f>CONCATENATE("E.",MID(#REF!,1,7),".00.000")</f>
        <v>#REF!</v>
      </c>
      <c r="D92" s="6" t="e">
        <f>VLOOKUP(C92,#REF!,4,FALSE)</f>
        <v>#REF!</v>
      </c>
      <c r="E92">
        <v>2391</v>
      </c>
      <c r="F92">
        <v>0</v>
      </c>
      <c r="G92" s="29" t="s">
        <v>107</v>
      </c>
      <c r="H92" s="9">
        <v>25300</v>
      </c>
      <c r="I92" s="9">
        <v>25222.6</v>
      </c>
      <c r="J92" s="19" t="s">
        <v>39</v>
      </c>
    </row>
    <row r="93" spans="1:10" s="6" customFormat="1" ht="34.15" customHeight="1">
      <c r="A93" s="6" t="e">
        <f>CONCATENATE("E.",MID(#REF!,1,4),".00.00.000")</f>
        <v>#REF!</v>
      </c>
      <c r="B93" s="6" t="e">
        <f>VLOOKUP(A93,#REF!,4,FALSE)</f>
        <v>#REF!</v>
      </c>
      <c r="C93" s="6" t="e">
        <f>CONCATENATE("E.",MID(#REF!,1,7),".00.000")</f>
        <v>#REF!</v>
      </c>
      <c r="D93" s="6" t="e">
        <f>VLOOKUP(C93,#REF!,4,FALSE)</f>
        <v>#REF!</v>
      </c>
      <c r="E93">
        <v>2400</v>
      </c>
      <c r="F93">
        <v>0</v>
      </c>
      <c r="G93" s="29" t="s">
        <v>108</v>
      </c>
      <c r="H93" s="9">
        <v>9500</v>
      </c>
      <c r="I93" s="9">
        <v>9500</v>
      </c>
      <c r="J93" t="s">
        <v>16</v>
      </c>
    </row>
    <row r="94" spans="1:10" s="6" customFormat="1" ht="14.25" customHeight="1">
      <c r="A94" s="6" t="e">
        <f>CONCATENATE("E.",MID(#REF!,1,4),".00.00.000")</f>
        <v>#REF!</v>
      </c>
      <c r="B94" s="6" t="e">
        <f>VLOOKUP(A94,#REF!,4,FALSE)</f>
        <v>#REF!</v>
      </c>
      <c r="C94" s="6" t="e">
        <f>CONCATENATE("E.",MID(#REF!,1,7),".00.000")</f>
        <v>#REF!</v>
      </c>
      <c r="D94" s="6" t="e">
        <f>VLOOKUP(C94,#REF!,4,FALSE)</f>
        <v>#REF!</v>
      </c>
      <c r="E94">
        <v>2407</v>
      </c>
      <c r="F94">
        <v>0</v>
      </c>
      <c r="G94" s="29" t="s">
        <v>109</v>
      </c>
      <c r="H94" s="9">
        <v>116000</v>
      </c>
      <c r="I94" s="9">
        <v>100000</v>
      </c>
      <c r="J94" s="19" t="s">
        <v>39</v>
      </c>
    </row>
    <row r="95" spans="1:10" s="6" customFormat="1" ht="14.25" customHeight="1">
      <c r="A95" s="6" t="e">
        <f>CONCATENATE("E.",MID(#REF!,1,4),".00.00.000")</f>
        <v>#REF!</v>
      </c>
      <c r="B95" s="6" t="e">
        <f>VLOOKUP(A95,#REF!,4,FALSE)</f>
        <v>#REF!</v>
      </c>
      <c r="C95" s="6" t="e">
        <f>CONCATENATE("E.",MID(#REF!,1,7),".00.000")</f>
        <v>#REF!</v>
      </c>
      <c r="D95" s="6" t="e">
        <f>VLOOKUP(C95,#REF!,4,FALSE)</f>
        <v>#REF!</v>
      </c>
      <c r="E95">
        <v>2409</v>
      </c>
      <c r="F95">
        <v>0</v>
      </c>
      <c r="G95" s="29" t="s">
        <v>110</v>
      </c>
      <c r="H95" s="9">
        <v>61300</v>
      </c>
      <c r="I95" s="9">
        <v>61236.11</v>
      </c>
      <c r="J95" t="s">
        <v>16</v>
      </c>
    </row>
    <row r="96" spans="1:10" s="6" customFormat="1" ht="14.25" customHeight="1">
      <c r="A96" s="6" t="e">
        <f>CONCATENATE("E.",MID(#REF!,1,4),".00.00.000")</f>
        <v>#REF!</v>
      </c>
      <c r="B96" s="6" t="e">
        <f>VLOOKUP(A96,#REF!,4,FALSE)</f>
        <v>#REF!</v>
      </c>
      <c r="C96" s="6" t="e">
        <f>CONCATENATE("E.",MID(#REF!,1,7),".00.000")</f>
        <v>#REF!</v>
      </c>
      <c r="D96" s="6" t="e">
        <f>VLOOKUP(C96,#REF!,4,FALSE)</f>
        <v>#REF!</v>
      </c>
      <c r="E96">
        <v>2411</v>
      </c>
      <c r="F96">
        <v>0</v>
      </c>
      <c r="G96" s="29" t="s">
        <v>111</v>
      </c>
      <c r="H96" s="9">
        <v>30000</v>
      </c>
      <c r="I96" s="9">
        <v>31500</v>
      </c>
      <c r="J96" s="19" t="s">
        <v>39</v>
      </c>
    </row>
    <row r="97" spans="1:13" s="6" customFormat="1" ht="14.25" customHeight="1">
      <c r="A97" s="6" t="e">
        <f>CONCATENATE("E.",MID(#REF!,1,4),".00.00.000")</f>
        <v>#REF!</v>
      </c>
      <c r="B97" s="6" t="e">
        <f>VLOOKUP(A97,#REF!,4,FALSE)</f>
        <v>#REF!</v>
      </c>
      <c r="C97" s="6" t="e">
        <f>CONCATENATE("E.",MID(#REF!,1,7),".00.000")</f>
        <v>#REF!</v>
      </c>
      <c r="D97" s="6" t="e">
        <f>VLOOKUP(C97,#REF!,4,FALSE)</f>
        <v>#REF!</v>
      </c>
      <c r="E97">
        <v>2413</v>
      </c>
      <c r="F97">
        <v>0</v>
      </c>
      <c r="G97" s="29" t="s">
        <v>112</v>
      </c>
      <c r="H97" s="9">
        <v>12500</v>
      </c>
      <c r="I97" s="9">
        <v>12216.53</v>
      </c>
      <c r="J97" t="s">
        <v>31</v>
      </c>
    </row>
    <row r="98" spans="1:13" s="6" customFormat="1" ht="14.25" customHeight="1">
      <c r="A98" s="6" t="e">
        <f>CONCATENATE("E.",MID(#REF!,1,4),".00.00.000")</f>
        <v>#REF!</v>
      </c>
      <c r="B98" s="6" t="e">
        <f>VLOOKUP(A98,#REF!,4,FALSE)</f>
        <v>#REF!</v>
      </c>
      <c r="C98" s="6" t="e">
        <f>CONCATENATE("E.",MID(#REF!,1,7),".00.000")</f>
        <v>#REF!</v>
      </c>
      <c r="D98" s="6" t="e">
        <f>VLOOKUP(C98,#REF!,4,FALSE)</f>
        <v>#REF!</v>
      </c>
      <c r="E98">
        <v>2416</v>
      </c>
      <c r="F98">
        <v>0</v>
      </c>
      <c r="G98" s="29" t="s">
        <v>113</v>
      </c>
      <c r="H98" s="9">
        <v>1500</v>
      </c>
      <c r="I98" s="9">
        <v>1500</v>
      </c>
      <c r="J98" t="s">
        <v>34</v>
      </c>
    </row>
    <row r="99" spans="1:13" s="6" customFormat="1" ht="14.25" customHeight="1">
      <c r="A99" s="6" t="e">
        <f>CONCATENATE("E.",MID(#REF!,1,4),".00.00.000")</f>
        <v>#REF!</v>
      </c>
      <c r="B99" s="6" t="e">
        <f>VLOOKUP(A99,#REF!,4,FALSE)</f>
        <v>#REF!</v>
      </c>
      <c r="C99" s="6" t="e">
        <f>CONCATENATE("E.",MID(#REF!,1,7),".00.000")</f>
        <v>#REF!</v>
      </c>
      <c r="D99" s="6" t="e">
        <f>VLOOKUP(C99,#REF!,4,FALSE)</f>
        <v>#REF!</v>
      </c>
      <c r="E99">
        <v>2417</v>
      </c>
      <c r="F99">
        <v>0</v>
      </c>
      <c r="G99" s="29" t="s">
        <v>114</v>
      </c>
      <c r="H99" s="9">
        <v>8000</v>
      </c>
      <c r="I99" s="9">
        <v>8000</v>
      </c>
      <c r="J99" s="19" t="s">
        <v>39</v>
      </c>
    </row>
    <row r="100" spans="1:13" s="6" customFormat="1" ht="14.25" customHeight="1">
      <c r="A100" s="6" t="e">
        <f>CONCATENATE("E.",MID(#REF!,1,4),".00.00.000")</f>
        <v>#REF!</v>
      </c>
      <c r="B100" s="6" t="e">
        <f>VLOOKUP(A100,#REF!,4,FALSE)</f>
        <v>#REF!</v>
      </c>
      <c r="C100" s="6" t="e">
        <f>CONCATENATE("E.",MID(#REF!,1,7),".00.000")</f>
        <v>#REF!</v>
      </c>
      <c r="D100" s="6" t="e">
        <f>VLOOKUP(C100,#REF!,4,FALSE)</f>
        <v>#REF!</v>
      </c>
      <c r="E100">
        <v>2418</v>
      </c>
      <c r="F100">
        <v>0</v>
      </c>
      <c r="G100" s="29" t="s">
        <v>115</v>
      </c>
      <c r="H100" s="9">
        <v>500</v>
      </c>
      <c r="I100" s="9">
        <v>0</v>
      </c>
      <c r="J100" t="s">
        <v>31</v>
      </c>
    </row>
    <row r="101" spans="1:13" s="6" customFormat="1" ht="14.25" customHeight="1">
      <c r="A101" s="6" t="e">
        <f>CONCATENATE("E.",MID(#REF!,1,4),".00.00.000")</f>
        <v>#REF!</v>
      </c>
      <c r="B101" s="6" t="e">
        <f>VLOOKUP(A101,#REF!,4,FALSE)</f>
        <v>#REF!</v>
      </c>
      <c r="C101" s="6" t="e">
        <f>CONCATENATE("E.",MID(#REF!,1,7),".00.000")</f>
        <v>#REF!</v>
      </c>
      <c r="D101" s="6" t="e">
        <f>VLOOKUP(C101,#REF!,4,FALSE)</f>
        <v>#REF!</v>
      </c>
      <c r="E101">
        <v>2419</v>
      </c>
      <c r="F101">
        <v>0</v>
      </c>
      <c r="G101" s="29" t="s">
        <v>116</v>
      </c>
      <c r="H101" s="9">
        <v>10000</v>
      </c>
      <c r="I101" s="9">
        <v>10000</v>
      </c>
      <c r="J101" s="19" t="s">
        <v>39</v>
      </c>
    </row>
    <row r="102" spans="1:13" s="6" customFormat="1" ht="14.25" customHeight="1">
      <c r="A102" s="6" t="e">
        <f>CONCATENATE("E.",MID(#REF!,1,4),".00.00.000")</f>
        <v>#REF!</v>
      </c>
      <c r="B102" s="6" t="e">
        <f>VLOOKUP(A102,#REF!,4,FALSE)</f>
        <v>#REF!</v>
      </c>
      <c r="C102" s="6" t="e">
        <f>CONCATENATE("E.",MID(#REF!,1,7),".00.000")</f>
        <v>#REF!</v>
      </c>
      <c r="D102" s="6" t="e">
        <f>VLOOKUP(C102,#REF!,4,FALSE)</f>
        <v>#REF!</v>
      </c>
      <c r="E102">
        <v>2420</v>
      </c>
      <c r="F102">
        <v>0</v>
      </c>
      <c r="G102" s="29" t="s">
        <v>117</v>
      </c>
      <c r="H102" s="9">
        <v>1000</v>
      </c>
      <c r="I102" s="9">
        <v>0</v>
      </c>
      <c r="J102" t="s">
        <v>34</v>
      </c>
    </row>
    <row r="103" spans="1:13" s="6" customFormat="1" ht="14.25" customHeight="1">
      <c r="A103" s="6" t="e">
        <f>CONCATENATE("E.",MID(#REF!,1,4),".00.00.000")</f>
        <v>#REF!</v>
      </c>
      <c r="B103" s="6" t="e">
        <f>VLOOKUP(A103,#REF!,4,FALSE)</f>
        <v>#REF!</v>
      </c>
      <c r="C103" s="6" t="e">
        <f>CONCATENATE("E.",MID(#REF!,1,7),".00.000")</f>
        <v>#REF!</v>
      </c>
      <c r="D103" s="6" t="e">
        <f>VLOOKUP(C103,#REF!,4,FALSE)</f>
        <v>#REF!</v>
      </c>
      <c r="E103">
        <v>2547</v>
      </c>
      <c r="F103">
        <v>0</v>
      </c>
      <c r="G103" s="29" t="s">
        <v>118</v>
      </c>
      <c r="H103" s="9">
        <v>100000</v>
      </c>
      <c r="I103" s="9">
        <v>199712.97</v>
      </c>
      <c r="J103" t="s">
        <v>16</v>
      </c>
    </row>
    <row r="104" spans="1:13" s="6" customFormat="1" ht="14.25" customHeight="1">
      <c r="A104" s="6" t="e">
        <f>CONCATENATE("E.",MID(#REF!,1,4),".00.00.000")</f>
        <v>#REF!</v>
      </c>
      <c r="B104" s="6" t="e">
        <f>VLOOKUP(A104,#REF!,4,FALSE)</f>
        <v>#REF!</v>
      </c>
      <c r="C104" s="6" t="e">
        <f>CONCATENATE("E.",MID(#REF!,1,7),".00.000")</f>
        <v>#REF!</v>
      </c>
      <c r="D104" s="6" t="e">
        <f>VLOOKUP(C104,#REF!,4,FALSE)</f>
        <v>#REF!</v>
      </c>
      <c r="E104">
        <v>2548</v>
      </c>
      <c r="F104">
        <v>0</v>
      </c>
      <c r="G104" s="29" t="s">
        <v>119</v>
      </c>
      <c r="H104" s="9">
        <v>0</v>
      </c>
      <c r="I104" s="9">
        <v>0</v>
      </c>
      <c r="J104" s="19" t="s">
        <v>39</v>
      </c>
      <c r="M104" s="6">
        <f>SUBTOTAL(9,M95:M103)</f>
        <v>0</v>
      </c>
    </row>
    <row r="105" spans="1:13" s="6" customFormat="1" ht="14.25" customHeight="1">
      <c r="A105" s="6" t="e">
        <f>CONCATENATE("E.",MID(#REF!,1,4),".00.00.000")</f>
        <v>#REF!</v>
      </c>
      <c r="B105" s="6" t="e">
        <f>VLOOKUP(A105,#REF!,4,FALSE)</f>
        <v>#REF!</v>
      </c>
      <c r="C105" s="6" t="e">
        <f>CONCATENATE("E.",MID(#REF!,1,7),".00.000")</f>
        <v>#REF!</v>
      </c>
      <c r="D105" s="6" t="e">
        <f>VLOOKUP(C105,#REF!,4,FALSE)</f>
        <v>#REF!</v>
      </c>
      <c r="E105">
        <v>2549</v>
      </c>
      <c r="F105">
        <v>0</v>
      </c>
      <c r="G105" s="29" t="s">
        <v>120</v>
      </c>
      <c r="H105" s="9">
        <v>0</v>
      </c>
      <c r="I105" s="9">
        <v>0</v>
      </c>
      <c r="J105" s="19" t="s">
        <v>39</v>
      </c>
    </row>
    <row r="106" spans="1:13" s="6" customFormat="1" ht="14.25" customHeight="1">
      <c r="A106" s="6" t="e">
        <f>CONCATENATE("E.",MID(#REF!,1,4),".00.00.000")</f>
        <v>#REF!</v>
      </c>
      <c r="B106" s="6" t="e">
        <f>VLOOKUP(A106,#REF!,4,FALSE)</f>
        <v>#REF!</v>
      </c>
      <c r="C106" s="6" t="e">
        <f>CONCATENATE("E.",MID(#REF!,1,7),".00.000")</f>
        <v>#REF!</v>
      </c>
      <c r="D106" s="6" t="e">
        <f>VLOOKUP(C106,#REF!,4,FALSE)</f>
        <v>#REF!</v>
      </c>
      <c r="E106">
        <v>2550</v>
      </c>
      <c r="F106">
        <v>0</v>
      </c>
      <c r="G106" s="29" t="s">
        <v>121</v>
      </c>
      <c r="H106" s="9">
        <v>196000</v>
      </c>
      <c r="I106" s="9">
        <v>186000</v>
      </c>
      <c r="J106" t="s">
        <v>39</v>
      </c>
    </row>
    <row r="107" spans="1:13" s="6" customFormat="1" ht="14.25" customHeight="1">
      <c r="A107" s="6" t="e">
        <f>CONCATENATE("E.",MID(#REF!,1,4),".00.00.000")</f>
        <v>#REF!</v>
      </c>
      <c r="B107" s="6" t="e">
        <f>VLOOKUP(A107,#REF!,4,FALSE)</f>
        <v>#REF!</v>
      </c>
      <c r="C107" s="6" t="e">
        <f>CONCATENATE("E.",MID(#REF!,1,7),".00.000")</f>
        <v>#REF!</v>
      </c>
      <c r="D107" s="6" t="e">
        <f>VLOOKUP(C107,#REF!,4,FALSE)</f>
        <v>#REF!</v>
      </c>
      <c r="E107">
        <v>2552</v>
      </c>
      <c r="F107">
        <v>0</v>
      </c>
      <c r="G107" s="29" t="s">
        <v>122</v>
      </c>
      <c r="H107" s="9">
        <v>20000</v>
      </c>
      <c r="I107" s="9">
        <v>8714.34</v>
      </c>
      <c r="J107" t="s">
        <v>39</v>
      </c>
    </row>
    <row r="108" spans="1:13" s="6" customFormat="1" ht="14.25" customHeight="1">
      <c r="A108" s="6" t="e">
        <f>CONCATENATE("E.",MID(#REF!,1,4),".00.00.000")</f>
        <v>#REF!</v>
      </c>
      <c r="B108" s="6" t="e">
        <f>VLOOKUP(A108,#REF!,4,FALSE)</f>
        <v>#REF!</v>
      </c>
      <c r="C108" s="6" t="e">
        <f>CONCATENATE("E.",MID(#REF!,1,7),".00.000")</f>
        <v>#REF!</v>
      </c>
      <c r="D108" s="6" t="e">
        <f>VLOOKUP(C108,#REF!,4,FALSE)</f>
        <v>#REF!</v>
      </c>
      <c r="E108">
        <v>2554</v>
      </c>
      <c r="F108">
        <v>0</v>
      </c>
      <c r="G108" s="29" t="s">
        <v>123</v>
      </c>
      <c r="H108" s="9">
        <v>19000</v>
      </c>
      <c r="I108" s="9">
        <v>14379.42</v>
      </c>
      <c r="J108" t="s">
        <v>39</v>
      </c>
    </row>
    <row r="109" spans="1:13" s="6" customFormat="1" ht="14.25" customHeight="1">
      <c r="A109" s="6" t="e">
        <f>CONCATENATE("E.",MID(#REF!,1,4),".00.00.000")</f>
        <v>#REF!</v>
      </c>
      <c r="B109" s="6" t="e">
        <f>VLOOKUP(A109,#REF!,4,FALSE)</f>
        <v>#REF!</v>
      </c>
      <c r="C109" s="6" t="e">
        <f>CONCATENATE("E.",MID(#REF!,1,7),".00.000")</f>
        <v>#REF!</v>
      </c>
      <c r="D109" s="6" t="e">
        <f>VLOOKUP(C109,#REF!,4,FALSE)</f>
        <v>#REF!</v>
      </c>
      <c r="E109" s="11">
        <v>2969</v>
      </c>
      <c r="F109" s="11"/>
      <c r="G109" s="14" t="s">
        <v>124</v>
      </c>
      <c r="H109" s="13">
        <v>0</v>
      </c>
      <c r="I109" s="13">
        <v>0</v>
      </c>
      <c r="J109" t="s">
        <v>39</v>
      </c>
    </row>
    <row r="110" spans="1:13" s="6" customFormat="1" ht="14.25" customHeight="1">
      <c r="A110" s="6" t="e">
        <f>CONCATENATE("E.",MID(#REF!,1,4),".00.00.000")</f>
        <v>#REF!</v>
      </c>
      <c r="B110" s="6" t="e">
        <f>VLOOKUP(A110,#REF!,4,FALSE)</f>
        <v>#REF!</v>
      </c>
      <c r="C110" s="6" t="e">
        <f>CONCATENATE("E.",MID(#REF!,1,7),".00.000")</f>
        <v>#REF!</v>
      </c>
      <c r="D110" s="6" t="e">
        <f>VLOOKUP(C110,#REF!,4,FALSE)</f>
        <v>#REF!</v>
      </c>
      <c r="E110" s="11">
        <v>2970</v>
      </c>
      <c r="F110" s="11"/>
      <c r="G110" s="14" t="s">
        <v>125</v>
      </c>
      <c r="H110" s="13">
        <v>0</v>
      </c>
      <c r="I110" s="13">
        <v>0</v>
      </c>
      <c r="J110" t="s">
        <v>39</v>
      </c>
    </row>
    <row r="111" spans="1:13" s="6" customFormat="1" ht="14.25" customHeight="1">
      <c r="A111" s="6" t="e">
        <f>CONCATENATE("E.",MID(#REF!,1,4),".00.00.000")</f>
        <v>#REF!</v>
      </c>
      <c r="B111" s="6" t="e">
        <f>VLOOKUP(A111,#REF!,4,FALSE)</f>
        <v>#REF!</v>
      </c>
      <c r="C111" s="6" t="e">
        <f>CONCATENATE("E.",MID(#REF!,1,7),".00.000")</f>
        <v>#REF!</v>
      </c>
      <c r="D111" s="6" t="e">
        <f>VLOOKUP(C111,#REF!,4,FALSE)</f>
        <v>#REF!</v>
      </c>
      <c r="E111">
        <v>2978</v>
      </c>
      <c r="F111">
        <v>0</v>
      </c>
      <c r="G111" s="29" t="s">
        <v>126</v>
      </c>
      <c r="H111" s="9">
        <v>0</v>
      </c>
      <c r="I111" s="9">
        <v>0</v>
      </c>
      <c r="J111" t="s">
        <v>39</v>
      </c>
    </row>
    <row r="112" spans="1:13" s="6" customFormat="1" ht="14.25" customHeight="1">
      <c r="A112" s="6" t="e">
        <f>CONCATENATE("E.",MID(#REF!,1,4),".00.00.000")</f>
        <v>#REF!</v>
      </c>
      <c r="B112" s="6" t="e">
        <f>VLOOKUP(A112,#REF!,4,FALSE)</f>
        <v>#REF!</v>
      </c>
      <c r="C112" s="6" t="e">
        <f>CONCATENATE("E.",MID(#REF!,1,7),".00.000")</f>
        <v>#REF!</v>
      </c>
      <c r="D112" s="6" t="e">
        <f>VLOOKUP(C112,#REF!,4,FALSE)</f>
        <v>#REF!</v>
      </c>
      <c r="E112">
        <v>2979</v>
      </c>
      <c r="F112">
        <v>0</v>
      </c>
      <c r="G112" s="29" t="s">
        <v>127</v>
      </c>
      <c r="H112" s="9">
        <v>0</v>
      </c>
      <c r="I112" s="9">
        <v>0</v>
      </c>
      <c r="J112" t="s">
        <v>39</v>
      </c>
    </row>
    <row r="113" spans="1:12" s="6" customFormat="1" ht="14.25" customHeight="1">
      <c r="A113" s="6" t="e">
        <f>CONCATENATE("E.",MID(#REF!,1,4),".00.00.000")</f>
        <v>#REF!</v>
      </c>
      <c r="B113" s="6" t="e">
        <f>VLOOKUP(A113,#REF!,4,FALSE)</f>
        <v>#REF!</v>
      </c>
      <c r="C113" s="6" t="e">
        <f>CONCATENATE("E.",MID(#REF!,1,7),".00.000")</f>
        <v>#REF!</v>
      </c>
      <c r="D113" s="6" t="e">
        <f>VLOOKUP(C113,#REF!,4,FALSE)</f>
        <v>#REF!</v>
      </c>
      <c r="E113">
        <v>3007</v>
      </c>
      <c r="F113">
        <v>0</v>
      </c>
      <c r="G113" s="29" t="s">
        <v>128</v>
      </c>
      <c r="H113" s="9">
        <v>40000</v>
      </c>
      <c r="I113" s="9">
        <v>40000</v>
      </c>
      <c r="J113" t="s">
        <v>39</v>
      </c>
    </row>
    <row r="114" spans="1:12" s="6" customFormat="1" ht="14.25" customHeight="1">
      <c r="A114" s="6" t="e">
        <f>CONCATENATE("E.",MID(#REF!,1,4),".00.00.000")</f>
        <v>#REF!</v>
      </c>
      <c r="B114" s="6" t="e">
        <f>VLOOKUP(A114,#REF!,4,FALSE)</f>
        <v>#REF!</v>
      </c>
      <c r="C114" s="6" t="e">
        <f>CONCATENATE("E.",MID(#REF!,1,7),".00.000")</f>
        <v>#REF!</v>
      </c>
      <c r="D114" s="6" t="e">
        <f>VLOOKUP(C114,#REF!,4,FALSE)</f>
        <v>#REF!</v>
      </c>
      <c r="E114">
        <v>3009</v>
      </c>
      <c r="F114">
        <v>0</v>
      </c>
      <c r="G114" s="29" t="s">
        <v>129</v>
      </c>
      <c r="H114" s="9">
        <v>383500</v>
      </c>
      <c r="I114" s="9">
        <v>383500</v>
      </c>
      <c r="J114" t="s">
        <v>39</v>
      </c>
    </row>
    <row r="115" spans="1:12" s="6" customFormat="1" ht="14.25" customHeight="1">
      <c r="A115" s="6" t="e">
        <f>CONCATENATE("E.",MID(#REF!,1,4),".00.00.000")</f>
        <v>#REF!</v>
      </c>
      <c r="B115" s="6" t="e">
        <f>VLOOKUP(A115,#REF!,4,FALSE)</f>
        <v>#REF!</v>
      </c>
      <c r="C115" s="6" t="e">
        <f>CONCATENATE("E.",MID(#REF!,1,7),".00.000")</f>
        <v>#REF!</v>
      </c>
      <c r="D115" s="6" t="e">
        <f>VLOOKUP(C115,#REF!,4,FALSE)</f>
        <v>#REF!</v>
      </c>
      <c r="E115">
        <v>3010</v>
      </c>
      <c r="F115">
        <v>0</v>
      </c>
      <c r="G115" s="29" t="s">
        <v>130</v>
      </c>
      <c r="H115" s="9">
        <v>0</v>
      </c>
      <c r="I115" s="9">
        <v>0</v>
      </c>
      <c r="J115" t="s">
        <v>39</v>
      </c>
    </row>
    <row r="116" spans="1:12" s="6" customFormat="1" ht="14.25" customHeight="1">
      <c r="A116" s="6" t="e">
        <f>CONCATENATE("E.",MID(#REF!,1,4),".00.00.000")</f>
        <v>#REF!</v>
      </c>
      <c r="B116" s="6" t="e">
        <f>VLOOKUP(A116,#REF!,4,FALSE)</f>
        <v>#REF!</v>
      </c>
      <c r="C116" s="6" t="e">
        <f>CONCATENATE("E.",MID(#REF!,1,7),".00.000")</f>
        <v>#REF!</v>
      </c>
      <c r="D116" s="6" t="e">
        <f>VLOOKUP(C116,#REF!,4,FALSE)</f>
        <v>#REF!</v>
      </c>
      <c r="E116">
        <v>3011</v>
      </c>
      <c r="F116">
        <v>0</v>
      </c>
      <c r="G116" s="29" t="s">
        <v>131</v>
      </c>
      <c r="H116" s="9">
        <v>0</v>
      </c>
      <c r="I116" s="9">
        <v>0</v>
      </c>
      <c r="J116" t="s">
        <v>39</v>
      </c>
    </row>
    <row r="117" spans="1:12" s="6" customFormat="1" ht="14.25" customHeight="1">
      <c r="A117" s="6" t="e">
        <f>CONCATENATE("E.",MID(#REF!,1,4),".00.00.000")</f>
        <v>#REF!</v>
      </c>
      <c r="B117" s="6" t="e">
        <f>VLOOKUP(A117,#REF!,4,FALSE)</f>
        <v>#REF!</v>
      </c>
      <c r="C117" s="6" t="e">
        <f>CONCATENATE("E.",MID(#REF!,1,7),".00.000")</f>
        <v>#REF!</v>
      </c>
      <c r="D117" s="6" t="e">
        <f>VLOOKUP(C117,#REF!,4,FALSE)</f>
        <v>#REF!</v>
      </c>
      <c r="E117">
        <v>3012</v>
      </c>
      <c r="F117">
        <v>0</v>
      </c>
      <c r="G117" s="29" t="s">
        <v>132</v>
      </c>
      <c r="H117" s="9">
        <v>0</v>
      </c>
      <c r="I117" s="9">
        <v>0</v>
      </c>
      <c r="J117" t="s">
        <v>39</v>
      </c>
    </row>
    <row r="118" spans="1:12" s="6" customFormat="1" ht="14.25" customHeight="1">
      <c r="A118" s="6" t="e">
        <f>CONCATENATE("E.",MID(#REF!,1,4),".00.00.000")</f>
        <v>#REF!</v>
      </c>
      <c r="B118" s="6" t="e">
        <f>VLOOKUP(A118,#REF!,4,FALSE)</f>
        <v>#REF!</v>
      </c>
      <c r="C118" s="6" t="e">
        <f>CONCATENATE("E.",MID(#REF!,1,7),".00.000")</f>
        <v>#REF!</v>
      </c>
      <c r="D118" s="6" t="e">
        <f>VLOOKUP(C118,#REF!,4,FALSE)</f>
        <v>#REF!</v>
      </c>
      <c r="E118">
        <v>3013</v>
      </c>
      <c r="F118">
        <v>0</v>
      </c>
      <c r="G118" s="29" t="s">
        <v>133</v>
      </c>
      <c r="H118" s="9">
        <v>0</v>
      </c>
      <c r="I118" s="9">
        <v>0</v>
      </c>
      <c r="J118" t="s">
        <v>39</v>
      </c>
    </row>
    <row r="119" spans="1:12" s="6" customFormat="1" ht="14.25" customHeight="1">
      <c r="A119" s="6" t="e">
        <f>CONCATENATE("E.",MID(#REF!,1,4),".00.00.000")</f>
        <v>#REF!</v>
      </c>
      <c r="B119" s="6" t="e">
        <f>VLOOKUP(A119,#REF!,4,FALSE)</f>
        <v>#REF!</v>
      </c>
      <c r="C119" s="6" t="e">
        <f>CONCATENATE("E.",MID(#REF!,1,7),".00.000")</f>
        <v>#REF!</v>
      </c>
      <c r="D119" s="6" t="e">
        <f>VLOOKUP(C119,#REF!,4,FALSE)</f>
        <v>#REF!</v>
      </c>
      <c r="E119">
        <v>3014</v>
      </c>
      <c r="F119">
        <v>0</v>
      </c>
      <c r="G119" s="29" t="s">
        <v>134</v>
      </c>
      <c r="H119" s="9">
        <v>20000</v>
      </c>
      <c r="I119" s="9">
        <v>12087.01</v>
      </c>
      <c r="J119" t="s">
        <v>39</v>
      </c>
    </row>
    <row r="120" spans="1:12" s="6" customFormat="1" ht="14.25" customHeight="1">
      <c r="A120" s="6" t="e">
        <f>CONCATENATE("E.",MID(#REF!,1,4),".00.00.000")</f>
        <v>#REF!</v>
      </c>
      <c r="B120" s="6" t="e">
        <f>VLOOKUP(A120,#REF!,4,FALSE)</f>
        <v>#REF!</v>
      </c>
      <c r="C120" s="6" t="e">
        <f>CONCATENATE("E.",MID(#REF!,1,7),".00.000")</f>
        <v>#REF!</v>
      </c>
      <c r="D120" s="6" t="e">
        <f>VLOOKUP(C120,#REF!,4,FALSE)</f>
        <v>#REF!</v>
      </c>
      <c r="E120">
        <v>3015</v>
      </c>
      <c r="F120">
        <v>0</v>
      </c>
      <c r="G120" s="29" t="s">
        <v>135</v>
      </c>
      <c r="H120" s="9">
        <v>0</v>
      </c>
      <c r="I120" s="9">
        <v>0</v>
      </c>
      <c r="J120" t="s">
        <v>39</v>
      </c>
    </row>
    <row r="121" spans="1:12" s="6" customFormat="1" ht="14.25" customHeight="1">
      <c r="A121" s="6" t="e">
        <f>CONCATENATE("E.",MID(#REF!,1,4),".00.00.000")</f>
        <v>#REF!</v>
      </c>
      <c r="B121" s="6" t="e">
        <f>VLOOKUP(A121,#REF!,4,FALSE)</f>
        <v>#REF!</v>
      </c>
      <c r="C121" s="6" t="e">
        <f>CONCATENATE("E.",MID(#REF!,1,7),".00.000")</f>
        <v>#REF!</v>
      </c>
      <c r="D121" s="6" t="e">
        <f>VLOOKUP(C121,#REF!,4,FALSE)</f>
        <v>#REF!</v>
      </c>
      <c r="E121">
        <v>3016</v>
      </c>
      <c r="F121">
        <v>0</v>
      </c>
      <c r="G121" s="29" t="s">
        <v>136</v>
      </c>
      <c r="H121" s="9">
        <v>100000</v>
      </c>
      <c r="I121" s="9">
        <v>100000</v>
      </c>
      <c r="J121" t="s">
        <v>39</v>
      </c>
      <c r="L121" s="20"/>
    </row>
    <row r="122" spans="1:12" s="6" customFormat="1" ht="14.25" customHeight="1">
      <c r="A122" s="6" t="e">
        <f>CONCATENATE("E.",MID(#REF!,1,4),".00.00.000")</f>
        <v>#REF!</v>
      </c>
      <c r="B122" s="6" t="e">
        <f>VLOOKUP(A122,#REF!,4,FALSE)</f>
        <v>#REF!</v>
      </c>
      <c r="C122" s="6" t="e">
        <f>CONCATENATE("E.",MID(#REF!,1,7),".00.000")</f>
        <v>#REF!</v>
      </c>
      <c r="D122" s="6" t="e">
        <f>VLOOKUP(C122,#REF!,4,FALSE)</f>
        <v>#REF!</v>
      </c>
      <c r="E122">
        <v>3017</v>
      </c>
      <c r="F122">
        <v>0</v>
      </c>
      <c r="G122" s="29" t="s">
        <v>137</v>
      </c>
      <c r="H122" s="9">
        <v>0</v>
      </c>
      <c r="I122" s="9">
        <v>0</v>
      </c>
      <c r="J122" t="s">
        <v>39</v>
      </c>
    </row>
    <row r="123" spans="1:12" s="6" customFormat="1" ht="14.25" customHeight="1">
      <c r="A123" s="6" t="e">
        <f>CONCATENATE("E.",MID(#REF!,1,4),".00.00.000")</f>
        <v>#REF!</v>
      </c>
      <c r="B123" s="6" t="e">
        <f>VLOOKUP(A123,#REF!,4,FALSE)</f>
        <v>#REF!</v>
      </c>
      <c r="C123" s="6" t="e">
        <f>CONCATENATE("E.",MID(#REF!,1,7),".00.000")</f>
        <v>#REF!</v>
      </c>
      <c r="D123" s="6" t="e">
        <f>VLOOKUP(C123,#REF!,4,FALSE)</f>
        <v>#REF!</v>
      </c>
      <c r="E123">
        <v>3018</v>
      </c>
      <c r="F123">
        <v>0</v>
      </c>
      <c r="G123" s="29" t="s">
        <v>138</v>
      </c>
      <c r="H123" s="9">
        <v>450000</v>
      </c>
      <c r="I123" s="9">
        <v>25000</v>
      </c>
      <c r="J123" t="s">
        <v>39</v>
      </c>
    </row>
    <row r="124" spans="1:12" s="6" customFormat="1" ht="14.25" customHeight="1">
      <c r="A124" s="6" t="e">
        <f>CONCATENATE("E.",MID(#REF!,1,4),".00.00.000")</f>
        <v>#REF!</v>
      </c>
      <c r="B124" s="6" t="e">
        <f>VLOOKUP(A124,#REF!,4,FALSE)</f>
        <v>#REF!</v>
      </c>
      <c r="C124" s="6" t="e">
        <f>CONCATENATE("E.",MID(#REF!,1,7),".00.000")</f>
        <v>#REF!</v>
      </c>
      <c r="D124" s="6" t="e">
        <f>VLOOKUP(C124,#REF!,4,FALSE)</f>
        <v>#REF!</v>
      </c>
      <c r="E124">
        <v>3019</v>
      </c>
      <c r="F124">
        <v>0</v>
      </c>
      <c r="G124" s="29" t="s">
        <v>138</v>
      </c>
      <c r="H124" s="9">
        <v>0</v>
      </c>
      <c r="I124" s="9">
        <v>0</v>
      </c>
      <c r="J124" t="s">
        <v>39</v>
      </c>
    </row>
    <row r="125" spans="1:12" s="6" customFormat="1" ht="14.25" customHeight="1">
      <c r="A125" s="6" t="e">
        <f>CONCATENATE("E.",MID(#REF!,1,4),".00.00.000")</f>
        <v>#REF!</v>
      </c>
      <c r="B125" s="6" t="e">
        <f>VLOOKUP(A125,#REF!,4,FALSE)</f>
        <v>#REF!</v>
      </c>
      <c r="C125" s="6" t="e">
        <f>CONCATENATE("E.",MID(#REF!,1,7),".00.000")</f>
        <v>#REF!</v>
      </c>
      <c r="D125" s="6" t="e">
        <f>VLOOKUP(C125,#REF!,4,FALSE)</f>
        <v>#REF!</v>
      </c>
      <c r="E125">
        <v>3020</v>
      </c>
      <c r="F125">
        <v>0</v>
      </c>
      <c r="G125" s="29" t="s">
        <v>139</v>
      </c>
      <c r="H125" s="9">
        <v>150000</v>
      </c>
      <c r="I125" s="9">
        <v>150000</v>
      </c>
      <c r="J125" t="s">
        <v>39</v>
      </c>
    </row>
    <row r="126" spans="1:12" s="6" customFormat="1" ht="14.25" customHeight="1">
      <c r="A126" s="6" t="e">
        <f>CONCATENATE("E.",MID(#REF!,1,4),".00.00.000")</f>
        <v>#REF!</v>
      </c>
      <c r="B126" s="6" t="e">
        <f>VLOOKUP(A126,#REF!,4,FALSE)</f>
        <v>#REF!</v>
      </c>
      <c r="C126" s="6" t="e">
        <f>CONCATENATE("E.",MID(#REF!,1,7),".00.000")</f>
        <v>#REF!</v>
      </c>
      <c r="D126" s="6" t="e">
        <f>VLOOKUP(C126,#REF!,4,FALSE)</f>
        <v>#REF!</v>
      </c>
      <c r="E126">
        <v>3021</v>
      </c>
      <c r="F126">
        <v>0</v>
      </c>
      <c r="G126" s="29" t="s">
        <v>140</v>
      </c>
      <c r="H126" s="9">
        <v>100000</v>
      </c>
      <c r="I126" s="9">
        <v>0</v>
      </c>
      <c r="J126" t="s">
        <v>39</v>
      </c>
    </row>
    <row r="127" spans="1:12" s="6" customFormat="1" ht="14.25" customHeight="1">
      <c r="A127" s="6" t="e">
        <f>CONCATENATE("E.",MID(#REF!,1,4),".00.00.000")</f>
        <v>#REF!</v>
      </c>
      <c r="B127" s="6" t="e">
        <f>VLOOKUP(A127,#REF!,4,FALSE)</f>
        <v>#REF!</v>
      </c>
      <c r="C127" s="6" t="e">
        <f>CONCATENATE("E.",MID(#REF!,1,7),".00.000")</f>
        <v>#REF!</v>
      </c>
      <c r="D127" s="6" t="e">
        <f>VLOOKUP(C127,#REF!,4,FALSE)</f>
        <v>#REF!</v>
      </c>
      <c r="E127">
        <v>3022</v>
      </c>
      <c r="F127">
        <v>0</v>
      </c>
      <c r="G127" s="29" t="s">
        <v>141</v>
      </c>
      <c r="H127" s="9">
        <v>50000</v>
      </c>
      <c r="I127" s="9">
        <v>50000</v>
      </c>
      <c r="J127" t="s">
        <v>39</v>
      </c>
    </row>
    <row r="128" spans="1:12" s="6" customFormat="1" ht="14.25" customHeight="1">
      <c r="A128" s="6" t="e">
        <f>CONCATENATE("E.",MID(#REF!,1,4),".00.00.000")</f>
        <v>#REF!</v>
      </c>
      <c r="B128" s="6" t="e">
        <f>VLOOKUP(A128,#REF!,4,FALSE)</f>
        <v>#REF!</v>
      </c>
      <c r="C128" s="6" t="e">
        <f>CONCATENATE("E.",MID(#REF!,1,7),".00.000")</f>
        <v>#REF!</v>
      </c>
      <c r="D128" s="6" t="e">
        <f>VLOOKUP(C128,#REF!,4,FALSE)</f>
        <v>#REF!</v>
      </c>
      <c r="E128">
        <v>3023</v>
      </c>
      <c r="F128">
        <v>0</v>
      </c>
      <c r="G128" s="29" t="s">
        <v>142</v>
      </c>
      <c r="H128" s="9">
        <v>90000</v>
      </c>
      <c r="I128" s="9">
        <v>90000</v>
      </c>
      <c r="J128" t="s">
        <v>39</v>
      </c>
    </row>
    <row r="129" spans="1:10" s="6" customFormat="1" ht="14.25" customHeight="1">
      <c r="A129" s="6" t="e">
        <f>CONCATENATE("E.",MID(#REF!,1,4),".00.00.000")</f>
        <v>#REF!</v>
      </c>
      <c r="B129" s="6" t="e">
        <f>VLOOKUP(A129,#REF!,4,FALSE)</f>
        <v>#REF!</v>
      </c>
      <c r="C129" s="6" t="e">
        <f>CONCATENATE("E.",MID(#REF!,1,7),".00.000")</f>
        <v>#REF!</v>
      </c>
      <c r="D129" s="6" t="e">
        <f>VLOOKUP(C129,#REF!,4,FALSE)</f>
        <v>#REF!</v>
      </c>
      <c r="E129">
        <v>3024</v>
      </c>
      <c r="F129">
        <v>0</v>
      </c>
      <c r="G129" s="29" t="s">
        <v>143</v>
      </c>
      <c r="H129" s="9">
        <v>186000</v>
      </c>
      <c r="I129" s="9">
        <v>186000</v>
      </c>
      <c r="J129" t="s">
        <v>39</v>
      </c>
    </row>
    <row r="130" spans="1:10" s="6" customFormat="1" ht="14.25" customHeight="1">
      <c r="A130" s="6" t="e">
        <f>CONCATENATE("E.",MID(#REF!,1,4),".00.00.000")</f>
        <v>#REF!</v>
      </c>
      <c r="B130" s="6" t="e">
        <f>VLOOKUP(A130,#REF!,4,FALSE)</f>
        <v>#REF!</v>
      </c>
      <c r="C130" s="6" t="e">
        <f>CONCATENATE("E.",MID(#REF!,1,7),".00.000")</f>
        <v>#REF!</v>
      </c>
      <c r="D130" s="6" t="e">
        <f>VLOOKUP(C130,#REF!,4,FALSE)</f>
        <v>#REF!</v>
      </c>
      <c r="E130">
        <v>3026</v>
      </c>
      <c r="F130">
        <v>0</v>
      </c>
      <c r="G130" s="29" t="s">
        <v>144</v>
      </c>
      <c r="H130" s="9">
        <v>30000</v>
      </c>
      <c r="I130" s="9">
        <v>30000</v>
      </c>
      <c r="J130" t="s">
        <v>39</v>
      </c>
    </row>
    <row r="131" spans="1:10" s="6" customFormat="1" ht="14.25" customHeight="1">
      <c r="A131" s="6" t="e">
        <f>CONCATENATE("E.",MID(#REF!,1,4),".00.00.000")</f>
        <v>#REF!</v>
      </c>
      <c r="B131" s="6" t="e">
        <f>VLOOKUP(A131,#REF!,4,FALSE)</f>
        <v>#REF!</v>
      </c>
      <c r="C131" s="6" t="e">
        <f>CONCATENATE("E.",MID(#REF!,1,7),".00.000")</f>
        <v>#REF!</v>
      </c>
      <c r="D131" s="6" t="e">
        <f>VLOOKUP(C131,#REF!,4,FALSE)</f>
        <v>#REF!</v>
      </c>
      <c r="E131" s="11">
        <v>3111</v>
      </c>
      <c r="F131" s="11">
        <v>0</v>
      </c>
      <c r="G131" s="14" t="s">
        <v>145</v>
      </c>
      <c r="H131" s="13">
        <v>1500000</v>
      </c>
      <c r="I131" s="13">
        <v>0</v>
      </c>
      <c r="J131" t="s">
        <v>16</v>
      </c>
    </row>
    <row r="132" spans="1:10" s="6" customFormat="1" ht="14.25" customHeight="1">
      <c r="A132" s="6" t="e">
        <f>CONCATENATE("E.",MID(#REF!,1,4),".00.00.000")</f>
        <v>#REF!</v>
      </c>
      <c r="B132" s="6" t="e">
        <f>VLOOKUP(A132,#REF!,4,FALSE)</f>
        <v>#REF!</v>
      </c>
      <c r="C132" s="6" t="e">
        <f>CONCATENATE("E.",MID(#REF!,1,7),".00.000")</f>
        <v>#REF!</v>
      </c>
      <c r="D132" s="6" t="e">
        <f>VLOOKUP(C132,#REF!,4,FALSE)</f>
        <v>#REF!</v>
      </c>
      <c r="E132" s="11">
        <v>3220</v>
      </c>
      <c r="F132" s="11">
        <v>0</v>
      </c>
      <c r="G132" s="14" t="s">
        <v>146</v>
      </c>
      <c r="H132" s="13">
        <v>70150</v>
      </c>
      <c r="I132" s="13">
        <v>76542.429999999993</v>
      </c>
      <c r="J132" t="s">
        <v>39</v>
      </c>
    </row>
    <row r="133" spans="1:10" s="6" customFormat="1" ht="14.25" customHeight="1">
      <c r="A133" s="6" t="e">
        <f>CONCATENATE("E.",MID(#REF!,1,4),".00.00.000")</f>
        <v>#REF!</v>
      </c>
      <c r="B133" s="6" t="e">
        <f>VLOOKUP(A133,#REF!,4,FALSE)</f>
        <v>#REF!</v>
      </c>
      <c r="C133" s="6" t="e">
        <f>CONCATENATE("E.",MID(#REF!,1,7),".00.000")</f>
        <v>#REF!</v>
      </c>
      <c r="D133" s="6" t="e">
        <f>VLOOKUP(C133,#REF!,4,FALSE)</f>
        <v>#REF!</v>
      </c>
      <c r="E133" s="11">
        <v>3250</v>
      </c>
      <c r="F133" s="11">
        <v>0</v>
      </c>
      <c r="G133" s="14" t="s">
        <v>147</v>
      </c>
      <c r="H133" s="13">
        <v>45000</v>
      </c>
      <c r="I133" s="13">
        <v>98788.65</v>
      </c>
      <c r="J133" t="s">
        <v>39</v>
      </c>
    </row>
    <row r="134" spans="1:10" s="6" customFormat="1" ht="14.25" customHeight="1">
      <c r="A134" s="6" t="e">
        <f>CONCATENATE("E.",MID(#REF!,1,4),".00.00.000")</f>
        <v>#REF!</v>
      </c>
      <c r="B134" s="6" t="e">
        <f>VLOOKUP(A134,#REF!,4,FALSE)</f>
        <v>#REF!</v>
      </c>
      <c r="C134" s="6" t="e">
        <f>CONCATENATE("E.",MID(#REF!,1,7),".00.000")</f>
        <v>#REF!</v>
      </c>
      <c r="D134" s="6" t="e">
        <f>VLOOKUP(C134,#REF!,4,FALSE)</f>
        <v>#REF!</v>
      </c>
      <c r="E134" s="11">
        <v>3255</v>
      </c>
      <c r="F134" s="11">
        <v>0</v>
      </c>
      <c r="G134" s="14" t="s">
        <v>148</v>
      </c>
      <c r="H134" s="13">
        <v>260000</v>
      </c>
      <c r="I134" s="13">
        <v>230678.77</v>
      </c>
      <c r="J134" t="s">
        <v>39</v>
      </c>
    </row>
    <row r="135" spans="1:10" s="6" customFormat="1" ht="14.25" customHeight="1">
      <c r="A135" s="6" t="e">
        <f>CONCATENATE("E.",MID(#REF!,1,4),".00.00.000")</f>
        <v>#REF!</v>
      </c>
      <c r="B135" s="6" t="e">
        <f>VLOOKUP(A135,#REF!,4,FALSE)</f>
        <v>#REF!</v>
      </c>
      <c r="C135" s="6" t="e">
        <f>CONCATENATE("E.",MID(#REF!,1,7),".00.000")</f>
        <v>#REF!</v>
      </c>
      <c r="D135" s="6" t="e">
        <f>VLOOKUP(C135,#REF!,4,FALSE)</f>
        <v>#REF!</v>
      </c>
      <c r="E135" s="11">
        <v>3256</v>
      </c>
      <c r="F135" s="11">
        <v>0</v>
      </c>
      <c r="G135" s="14" t="s">
        <v>149</v>
      </c>
      <c r="H135" s="13">
        <v>573000</v>
      </c>
      <c r="I135" s="13">
        <v>449765.08</v>
      </c>
      <c r="J135" t="s">
        <v>39</v>
      </c>
    </row>
    <row r="136" spans="1:10" s="6" customFormat="1" ht="14.25" customHeight="1">
      <c r="A136" s="6" t="e">
        <f>CONCATENATE("E.",MID(#REF!,1,4),".00.00.000")</f>
        <v>#REF!</v>
      </c>
      <c r="B136" s="6" t="e">
        <f>VLOOKUP(A136,#REF!,4,FALSE)</f>
        <v>#REF!</v>
      </c>
      <c r="C136" s="6" t="e">
        <f>CONCATENATE("E.",MID(#REF!,1,7),".00.000")</f>
        <v>#REF!</v>
      </c>
      <c r="D136" s="6" t="e">
        <f>VLOOKUP(C136,#REF!,4,FALSE)</f>
        <v>#REF!</v>
      </c>
      <c r="E136" s="11">
        <v>3257</v>
      </c>
      <c r="F136" s="11">
        <v>0</v>
      </c>
      <c r="G136" s="14" t="s">
        <v>150</v>
      </c>
      <c r="H136" s="13">
        <v>10000</v>
      </c>
      <c r="I136" s="13">
        <v>49.11</v>
      </c>
      <c r="J136" t="s">
        <v>39</v>
      </c>
    </row>
    <row r="137" spans="1:10" s="6" customFormat="1" ht="14.25" customHeight="1">
      <c r="A137" s="6" t="e">
        <f>CONCATENATE("E.",MID(#REF!,1,4),".00.00.000")</f>
        <v>#REF!</v>
      </c>
      <c r="B137" s="6" t="e">
        <f>VLOOKUP(A137,#REF!,4,FALSE)</f>
        <v>#REF!</v>
      </c>
      <c r="C137" s="6" t="e">
        <f>CONCATENATE("E.",MID(#REF!,1,7),".00.000")</f>
        <v>#REF!</v>
      </c>
      <c r="D137" s="6" t="e">
        <f>VLOOKUP(C137,#REF!,4,FALSE)</f>
        <v>#REF!</v>
      </c>
      <c r="E137" s="11">
        <v>3258</v>
      </c>
      <c r="F137" s="11">
        <v>0</v>
      </c>
      <c r="G137" s="14" t="s">
        <v>151</v>
      </c>
      <c r="H137" s="13">
        <v>80500</v>
      </c>
      <c r="I137" s="13">
        <v>0</v>
      </c>
      <c r="J137" t="s">
        <v>39</v>
      </c>
    </row>
    <row r="138" spans="1:10" s="6" customFormat="1" ht="14.25" customHeight="1">
      <c r="A138" s="6" t="e">
        <f>CONCATENATE("E.",MID(#REF!,1,4),".00.00.000")</f>
        <v>#REF!</v>
      </c>
      <c r="B138" s="6" t="e">
        <f>VLOOKUP(A138,#REF!,4,FALSE)</f>
        <v>#REF!</v>
      </c>
      <c r="C138" s="6" t="e">
        <f>CONCATENATE("E.",MID(#REF!,1,7),".00.000")</f>
        <v>#REF!</v>
      </c>
      <c r="D138" s="6" t="e">
        <f>VLOOKUP(C138,#REF!,4,FALSE)</f>
        <v>#REF!</v>
      </c>
      <c r="E138" s="11">
        <v>3350</v>
      </c>
      <c r="F138" s="11"/>
      <c r="G138" s="14" t="s">
        <v>152</v>
      </c>
      <c r="H138" s="13"/>
      <c r="I138" s="13"/>
      <c r="J138" s="14" t="s">
        <v>39</v>
      </c>
    </row>
    <row r="139" spans="1:10" s="6" customFormat="1" ht="14.25" customHeight="1">
      <c r="A139" s="6" t="e">
        <f>CONCATENATE("E.",MID(#REF!,1,4),".00.00.000")</f>
        <v>#REF!</v>
      </c>
      <c r="B139" s="6" t="e">
        <f>VLOOKUP(A139,#REF!,4,FALSE)</f>
        <v>#REF!</v>
      </c>
      <c r="C139" s="6" t="e">
        <f>CONCATENATE("E.",MID(#REF!,1,7),".00.000")</f>
        <v>#REF!</v>
      </c>
      <c r="D139" s="6" t="e">
        <f>VLOOKUP(C139,#REF!,4,FALSE)</f>
        <v>#REF!</v>
      </c>
      <c r="E139" s="11">
        <v>3840</v>
      </c>
      <c r="F139" s="11">
        <v>0</v>
      </c>
      <c r="G139" s="14" t="s">
        <v>153</v>
      </c>
      <c r="H139" s="13">
        <v>1000</v>
      </c>
      <c r="I139" s="13">
        <v>0</v>
      </c>
      <c r="J139" t="s">
        <v>16</v>
      </c>
    </row>
    <row r="140" spans="1:10" s="6" customFormat="1" ht="14.25" customHeight="1">
      <c r="A140" s="6" t="e">
        <f>CONCATENATE("E.",MID(#REF!,1,4),".00.00.000")</f>
        <v>#REF!</v>
      </c>
      <c r="B140" s="6" t="e">
        <f>VLOOKUP(A140,#REF!,4,FALSE)</f>
        <v>#REF!</v>
      </c>
      <c r="C140" s="6" t="e">
        <f>CONCATENATE("E.",MID(#REF!,1,7),".00.000")</f>
        <v>#REF!</v>
      </c>
      <c r="D140" s="6" t="e">
        <f>VLOOKUP(C140,#REF!,4,FALSE)</f>
        <v>#REF!</v>
      </c>
      <c r="E140" s="11">
        <v>3841</v>
      </c>
      <c r="F140" s="11">
        <v>0</v>
      </c>
      <c r="G140" s="14" t="s">
        <v>154</v>
      </c>
      <c r="H140" s="13">
        <v>150000</v>
      </c>
      <c r="I140" s="13">
        <v>118024.65</v>
      </c>
      <c r="J140" t="s">
        <v>16</v>
      </c>
    </row>
    <row r="141" spans="1:10" s="6" customFormat="1" ht="14.25" customHeight="1">
      <c r="A141" s="6" t="e">
        <f>CONCATENATE("E.",MID(#REF!,1,4),".00.00.000")</f>
        <v>#REF!</v>
      </c>
      <c r="B141" s="6" t="e">
        <f>VLOOKUP(A141,#REF!,4,FALSE)</f>
        <v>#REF!</v>
      </c>
      <c r="C141" s="6" t="e">
        <f>CONCATENATE("E.",MID(#REF!,1,7),".00.000")</f>
        <v>#REF!</v>
      </c>
      <c r="D141" s="6" t="e">
        <f>VLOOKUP(C141,#REF!,4,FALSE)</f>
        <v>#REF!</v>
      </c>
      <c r="E141" s="11">
        <v>3842</v>
      </c>
      <c r="F141" s="11">
        <v>0</v>
      </c>
      <c r="G141" s="14" t="s">
        <v>155</v>
      </c>
      <c r="H141" s="13">
        <v>50000</v>
      </c>
      <c r="I141" s="13">
        <v>19786.400000000001</v>
      </c>
      <c r="J141" t="s">
        <v>16</v>
      </c>
    </row>
    <row r="142" spans="1:10" s="6" customFormat="1" ht="14.25" customHeight="1">
      <c r="A142" s="6" t="e">
        <f>CONCATENATE("E.",MID(#REF!,1,4),".00.00.000")</f>
        <v>#REF!</v>
      </c>
      <c r="B142" s="6" t="e">
        <f>VLOOKUP(A142,#REF!,4,FALSE)</f>
        <v>#REF!</v>
      </c>
      <c r="C142" s="6" t="e">
        <f>CONCATENATE("E.",MID(#REF!,1,7),".00.000")</f>
        <v>#REF!</v>
      </c>
      <c r="D142" s="6" t="e">
        <f>VLOOKUP(C142,#REF!,4,FALSE)</f>
        <v>#REF!</v>
      </c>
      <c r="E142" s="11">
        <v>3846</v>
      </c>
      <c r="F142" s="11">
        <v>0</v>
      </c>
      <c r="G142" s="14" t="s">
        <v>156</v>
      </c>
      <c r="H142" s="13">
        <v>1000</v>
      </c>
      <c r="I142" s="13">
        <v>0</v>
      </c>
      <c r="J142" t="s">
        <v>16</v>
      </c>
    </row>
    <row r="143" spans="1:10" s="6" customFormat="1" ht="14.25" customHeight="1">
      <c r="A143" s="6" t="e">
        <f>CONCATENATE("E.",MID(#REF!,1,4),".00.00.000")</f>
        <v>#REF!</v>
      </c>
      <c r="B143" s="6" t="e">
        <f>VLOOKUP(A143,#REF!,4,FALSE)</f>
        <v>#REF!</v>
      </c>
      <c r="C143" s="6" t="e">
        <f>CONCATENATE("E.",MID(#REF!,1,7),".00.000")</f>
        <v>#REF!</v>
      </c>
      <c r="D143" s="6" t="e">
        <f>VLOOKUP(C143,#REF!,4,FALSE)</f>
        <v>#REF!</v>
      </c>
      <c r="E143" s="11">
        <v>3850</v>
      </c>
      <c r="F143" s="11">
        <v>0</v>
      </c>
      <c r="G143" s="14" t="s">
        <v>157</v>
      </c>
      <c r="H143" s="13">
        <v>300000</v>
      </c>
      <c r="I143" s="13">
        <v>247682.97</v>
      </c>
      <c r="J143" t="s">
        <v>16</v>
      </c>
    </row>
    <row r="144" spans="1:10" s="6" customFormat="1" ht="14.25" customHeight="1">
      <c r="A144" s="6" t="e">
        <f>CONCATENATE("E.",MID(#REF!,1,4),".00.00.000")</f>
        <v>#REF!</v>
      </c>
      <c r="B144" s="6" t="e">
        <f>VLOOKUP(A144,#REF!,4,FALSE)</f>
        <v>#REF!</v>
      </c>
      <c r="C144" s="6" t="e">
        <f>CONCATENATE("E.",MID(#REF!,1,7),".00.000")</f>
        <v>#REF!</v>
      </c>
      <c r="D144" s="6" t="e">
        <f>VLOOKUP(C144,#REF!,4,FALSE)</f>
        <v>#REF!</v>
      </c>
      <c r="E144" s="11">
        <v>3851</v>
      </c>
      <c r="F144" s="11">
        <v>0</v>
      </c>
      <c r="G144" s="14" t="s">
        <v>158</v>
      </c>
      <c r="H144" s="13">
        <v>50000</v>
      </c>
      <c r="I144" s="13">
        <v>16492.12</v>
      </c>
      <c r="J144" t="s">
        <v>16</v>
      </c>
    </row>
    <row r="145" spans="1:10" s="6" customFormat="1" ht="14.25" customHeight="1">
      <c r="A145" s="6" t="e">
        <f>CONCATENATE("E.",MID(#REF!,1,4),".00.00.000")</f>
        <v>#REF!</v>
      </c>
      <c r="B145" s="6" t="e">
        <f>VLOOKUP(A145,#REF!,4,FALSE)</f>
        <v>#REF!</v>
      </c>
      <c r="C145" s="6" t="e">
        <f>CONCATENATE("E.",MID(#REF!,1,7),".00.000")</f>
        <v>#REF!</v>
      </c>
      <c r="D145" s="6" t="e">
        <f>VLOOKUP(C145,#REF!,4,FALSE)</f>
        <v>#REF!</v>
      </c>
      <c r="E145" s="11">
        <v>3860</v>
      </c>
      <c r="F145" s="11">
        <v>0</v>
      </c>
      <c r="G145" s="14" t="s">
        <v>159</v>
      </c>
      <c r="H145" s="13">
        <v>5000</v>
      </c>
      <c r="I145" s="13">
        <v>3179.17</v>
      </c>
      <c r="J145" t="s">
        <v>16</v>
      </c>
    </row>
    <row r="146" spans="1:10" s="6" customFormat="1" ht="14.25" customHeight="1">
      <c r="A146" s="6" t="e">
        <f>CONCATENATE("E.",MID(#REF!,1,4),".00.00.000")</f>
        <v>#REF!</v>
      </c>
      <c r="B146" s="6" t="e">
        <f>VLOOKUP(A146,#REF!,4,FALSE)</f>
        <v>#REF!</v>
      </c>
      <c r="C146" s="6" t="e">
        <f>CONCATENATE("E.",MID(#REF!,1,7),".00.000")</f>
        <v>#REF!</v>
      </c>
      <c r="D146" s="6" t="e">
        <f>VLOOKUP(C146,#REF!,4,FALSE)</f>
        <v>#REF!</v>
      </c>
      <c r="E146" s="11">
        <v>3870</v>
      </c>
      <c r="F146" s="11">
        <v>0</v>
      </c>
      <c r="G146" s="14" t="s">
        <v>160</v>
      </c>
      <c r="H146" s="13">
        <v>50000</v>
      </c>
      <c r="I146" s="13">
        <v>775</v>
      </c>
      <c r="J146" t="s">
        <v>16</v>
      </c>
    </row>
    <row r="147" spans="1:10" s="6" customFormat="1" ht="14.25" customHeight="1">
      <c r="A147" s="6" t="e">
        <f>CONCATENATE("E.",MID(#REF!,1,4),".00.00.000")</f>
        <v>#REF!</v>
      </c>
      <c r="B147" s="6" t="e">
        <f>VLOOKUP(A147,#REF!,4,FALSE)</f>
        <v>#REF!</v>
      </c>
      <c r="C147" s="6" t="e">
        <f>CONCATENATE("E.",MID(#REF!,1,7),".00.000")</f>
        <v>#REF!</v>
      </c>
      <c r="D147" s="6" t="e">
        <f>VLOOKUP(C147,#REF!,4,FALSE)</f>
        <v>#REF!</v>
      </c>
      <c r="E147" s="11">
        <v>3871</v>
      </c>
      <c r="F147" s="11">
        <v>0</v>
      </c>
      <c r="G147" s="14" t="s">
        <v>161</v>
      </c>
      <c r="H147" s="13">
        <v>5000</v>
      </c>
      <c r="I147" s="13">
        <v>0</v>
      </c>
      <c r="J147" t="s">
        <v>34</v>
      </c>
    </row>
    <row r="148" spans="1:10" s="6" customFormat="1" ht="14.25" customHeight="1">
      <c r="A148" s="6" t="e">
        <f>CONCATENATE("E.",MID(#REF!,1,4),".00.00.000")</f>
        <v>#REF!</v>
      </c>
      <c r="B148" s="6" t="e">
        <f>VLOOKUP(A148,#REF!,4,FALSE)</f>
        <v>#REF!</v>
      </c>
      <c r="C148" s="6" t="e">
        <f>CONCATENATE("E.",MID(#REF!,1,7),".00.000")</f>
        <v>#REF!</v>
      </c>
      <c r="D148" s="6" t="e">
        <f>VLOOKUP(C148,#REF!,4,FALSE)</f>
        <v>#REF!</v>
      </c>
      <c r="E148" s="11">
        <v>3875</v>
      </c>
      <c r="F148" s="11">
        <v>0</v>
      </c>
      <c r="G148" s="14" t="s">
        <v>162</v>
      </c>
      <c r="H148" s="13">
        <v>140000</v>
      </c>
      <c r="I148" s="13">
        <v>102036</v>
      </c>
      <c r="J148" t="s">
        <v>39</v>
      </c>
    </row>
    <row r="149" spans="1:10" s="6" customFormat="1" ht="14.25" customHeight="1">
      <c r="A149" s="6" t="e">
        <f>CONCATENATE("E.",MID(#REF!,1,4),".00.00.000")</f>
        <v>#REF!</v>
      </c>
      <c r="B149" s="6" t="e">
        <f>VLOOKUP(A149,#REF!,4,FALSE)</f>
        <v>#REF!</v>
      </c>
      <c r="C149" s="6" t="e">
        <f>CONCATENATE("E.",MID(#REF!,1,7),".00.000")</f>
        <v>#REF!</v>
      </c>
      <c r="D149" s="6" t="e">
        <f>VLOOKUP(C149,#REF!,4,FALSE)</f>
        <v>#REF!</v>
      </c>
      <c r="E149" s="11">
        <v>3900</v>
      </c>
      <c r="F149" s="11">
        <v>0</v>
      </c>
      <c r="G149" s="14" t="s">
        <v>163</v>
      </c>
      <c r="H149" s="13">
        <v>250000</v>
      </c>
      <c r="I149" s="13">
        <v>78442.649999999994</v>
      </c>
      <c r="J149" t="s">
        <v>16</v>
      </c>
    </row>
    <row r="150" spans="1:10" s="6" customFormat="1" ht="14.25" customHeight="1">
      <c r="A150" s="6" t="e">
        <f>CONCATENATE("E.",MID(#REF!,1,4),".00.00.000")</f>
        <v>#REF!</v>
      </c>
      <c r="B150" s="6" t="e">
        <f>VLOOKUP(A150,#REF!,4,FALSE)</f>
        <v>#REF!</v>
      </c>
      <c r="C150" s="6" t="e">
        <f>CONCATENATE("E.",MID(#REF!,1,7),".00.000")</f>
        <v>#REF!</v>
      </c>
      <c r="D150" s="6" t="e">
        <f>VLOOKUP(C150,#REF!,4,FALSE)</f>
        <v>#REF!</v>
      </c>
      <c r="E150" s="11">
        <v>3901</v>
      </c>
      <c r="F150" s="11">
        <v>0</v>
      </c>
      <c r="G150" s="14" t="s">
        <v>164</v>
      </c>
      <c r="H150" s="13">
        <v>50000</v>
      </c>
      <c r="I150" s="13">
        <v>21105.33</v>
      </c>
      <c r="J150" t="s">
        <v>12</v>
      </c>
    </row>
    <row r="151" spans="1:10" s="6" customFormat="1" ht="14.25" customHeight="1">
      <c r="A151" s="6" t="e">
        <f>CONCATENATE("E.",MID(#REF!,1,4),".00.00.000")</f>
        <v>#REF!</v>
      </c>
      <c r="B151" s="6" t="e">
        <f>VLOOKUP(A151,#REF!,4,FALSE)</f>
        <v>#REF!</v>
      </c>
      <c r="C151" s="6" t="e">
        <f>CONCATENATE("E.",MID(#REF!,1,7),".00.000")</f>
        <v>#REF!</v>
      </c>
      <c r="D151" s="6" t="e">
        <f>VLOOKUP(C151,#REF!,4,FALSE)</f>
        <v>#REF!</v>
      </c>
      <c r="E151" s="11">
        <v>3910</v>
      </c>
      <c r="F151" s="11">
        <v>0</v>
      </c>
      <c r="G151" s="14" t="s">
        <v>165</v>
      </c>
      <c r="H151" s="13">
        <v>80000</v>
      </c>
      <c r="I151" s="13">
        <v>0</v>
      </c>
      <c r="J151" t="s">
        <v>16</v>
      </c>
    </row>
    <row r="152" spans="1:10" s="6" customFormat="1" ht="14.25" customHeight="1">
      <c r="A152" s="6" t="e">
        <f>CONCATENATE("E.",MID(#REF!,1,4),".00.00.000")</f>
        <v>#REF!</v>
      </c>
      <c r="B152" s="6" t="e">
        <f>VLOOKUP(A152,#REF!,4,FALSE)</f>
        <v>#REF!</v>
      </c>
      <c r="C152" s="6" t="e">
        <f>CONCATENATE("E.",MID(#REF!,1,7),".00.000")</f>
        <v>#REF!</v>
      </c>
      <c r="D152" s="6" t="e">
        <f>VLOOKUP(C152,#REF!,4,FALSE)</f>
        <v>#REF!</v>
      </c>
      <c r="E152" s="11">
        <v>3950</v>
      </c>
      <c r="F152" s="11">
        <v>0</v>
      </c>
      <c r="G152" s="14" t="s">
        <v>166</v>
      </c>
      <c r="H152" s="13">
        <v>2500</v>
      </c>
      <c r="I152" s="13">
        <v>2500</v>
      </c>
      <c r="J152" t="s">
        <v>16</v>
      </c>
    </row>
    <row r="153" spans="1:10" ht="14.25" customHeight="1">
      <c r="A153" s="6" t="e">
        <f>CONCATENATE("E.",MID(#REF!,1,4),".00.00.000")</f>
        <v>#REF!</v>
      </c>
      <c r="B153" s="6" t="e">
        <f>VLOOKUP(A153,#REF!,4,FALSE)</f>
        <v>#REF!</v>
      </c>
      <c r="C153" s="6" t="e">
        <f>CONCATENATE("E.",MID(#REF!,1,7),".00.000")</f>
        <v>#REF!</v>
      </c>
      <c r="D153" s="6" t="e">
        <f>VLOOKUP(C153,#REF!,4,FALSE)</f>
        <v>#REF!</v>
      </c>
      <c r="E153" s="11">
        <v>3981</v>
      </c>
      <c r="F153" s="11">
        <v>0</v>
      </c>
      <c r="G153" s="14" t="s">
        <v>167</v>
      </c>
      <c r="H153" s="13">
        <v>10000</v>
      </c>
      <c r="I153" s="13">
        <v>0</v>
      </c>
      <c r="J153" t="s">
        <v>39</v>
      </c>
    </row>
    <row r="154" spans="1:10" ht="15">
      <c r="A154" s="6" t="e">
        <f>CONCATENATE("E.",MID(#REF!,1,4),".00.00.000")</f>
        <v>#REF!</v>
      </c>
      <c r="B154" s="6" t="e">
        <f>VLOOKUP(A154,#REF!,4,FALSE)</f>
        <v>#REF!</v>
      </c>
      <c r="C154" s="6" t="e">
        <f>CONCATENATE("E.",MID(#REF!,1,7),".00.000")</f>
        <v>#REF!</v>
      </c>
      <c r="D154" s="6" t="e">
        <f>VLOOKUP(C154,#REF!,4,FALSE)</f>
        <v>#REF!</v>
      </c>
      <c r="E154" s="11">
        <v>3986</v>
      </c>
      <c r="F154" s="11">
        <v>0</v>
      </c>
      <c r="G154" s="14" t="s">
        <v>168</v>
      </c>
      <c r="H154" s="13">
        <v>40000</v>
      </c>
      <c r="I154" s="13">
        <v>23990.560000000001</v>
      </c>
      <c r="J154" t="s">
        <v>39</v>
      </c>
    </row>
    <row r="155" spans="1:10" ht="15">
      <c r="A155" s="6" t="e">
        <f>CONCATENATE("E.",MID(#REF!,1,4),".00.00.000")</f>
        <v>#REF!</v>
      </c>
      <c r="B155" s="6" t="e">
        <f>VLOOKUP(A155,#REF!,4,FALSE)</f>
        <v>#REF!</v>
      </c>
      <c r="C155" s="6" t="e">
        <f>CONCATENATE("E.",MID(#REF!,1,7),".00.000")</f>
        <v>#REF!</v>
      </c>
      <c r="D155" s="6" t="e">
        <f>VLOOKUP(C155,#REF!,4,FALSE)</f>
        <v>#REF!</v>
      </c>
      <c r="E155" s="11">
        <v>3998</v>
      </c>
      <c r="F155" s="11">
        <v>0</v>
      </c>
      <c r="G155" s="14" t="s">
        <v>169</v>
      </c>
      <c r="H155" s="13">
        <v>35000</v>
      </c>
      <c r="I155" s="13">
        <v>0</v>
      </c>
      <c r="J155" t="s">
        <v>16</v>
      </c>
    </row>
    <row r="156" spans="1:10" ht="34.15" customHeight="1">
      <c r="A156" s="6" t="e">
        <f>CONCATENATE("E.",MID(#REF!,1,4),".00.00.000")</f>
        <v>#REF!</v>
      </c>
      <c r="B156" s="6" t="e">
        <f>VLOOKUP(A156,#REF!,4,FALSE)</f>
        <v>#REF!</v>
      </c>
      <c r="C156" s="6" t="e">
        <f>CONCATENATE("E.",MID(#REF!,1,7),".00.000")</f>
        <v>#REF!</v>
      </c>
      <c r="D156" s="6" t="e">
        <f>VLOOKUP(C156,#REF!,4,FALSE)</f>
        <v>#REF!</v>
      </c>
      <c r="E156" s="11">
        <v>3999</v>
      </c>
      <c r="F156" s="11">
        <v>0</v>
      </c>
      <c r="G156" s="14" t="s">
        <v>170</v>
      </c>
      <c r="H156" s="13">
        <v>410000</v>
      </c>
      <c r="I156" s="13">
        <v>409754.16</v>
      </c>
      <c r="J156" t="s">
        <v>16</v>
      </c>
    </row>
    <row r="157" spans="1:10" ht="34.15" customHeight="1">
      <c r="A157" s="6" t="e">
        <f>CONCATENATE("E.",MID(#REF!,1,4),".00.00.000")</f>
        <v>#REF!</v>
      </c>
      <c r="B157" s="6" t="e">
        <f>VLOOKUP(A157,#REF!,4,FALSE)</f>
        <v>#REF!</v>
      </c>
      <c r="C157" s="6" t="e">
        <f>CONCATENATE("E.",MID(#REF!,1,7),".00.000")</f>
        <v>#REF!</v>
      </c>
      <c r="D157" s="6" t="e">
        <f>VLOOKUP(C157,#REF!,4,FALSE)</f>
        <v>#REF!</v>
      </c>
      <c r="E157" s="11">
        <v>13028</v>
      </c>
      <c r="F157" s="11">
        <v>0</v>
      </c>
      <c r="G157" s="14" t="s">
        <v>171</v>
      </c>
      <c r="H157" s="13">
        <v>0</v>
      </c>
      <c r="I157" s="13">
        <v>0</v>
      </c>
      <c r="J157" t="s">
        <v>39</v>
      </c>
    </row>
    <row r="158" spans="1:10" ht="34.15" customHeight="1">
      <c r="A158" s="6" t="e">
        <f>CONCATENATE("E.",MID(#REF!,1,4),".00.00.000")</f>
        <v>#REF!</v>
      </c>
      <c r="B158" s="6" t="e">
        <f>VLOOKUP(A158,#REF!,4,FALSE)</f>
        <v>#REF!</v>
      </c>
      <c r="C158" s="6" t="e">
        <f>CONCATENATE("E.",MID(#REF!,1,7),".00.000")</f>
        <v>#REF!</v>
      </c>
      <c r="D158" s="6" t="e">
        <f>VLOOKUP(C158,#REF!,4,FALSE)</f>
        <v>#REF!</v>
      </c>
      <c r="E158" s="11">
        <v>13033</v>
      </c>
      <c r="F158" s="11">
        <v>0</v>
      </c>
      <c r="G158" s="14" t="s">
        <v>172</v>
      </c>
      <c r="H158" s="13">
        <v>610000</v>
      </c>
      <c r="I158" s="13">
        <v>0</v>
      </c>
      <c r="J158" t="s">
        <v>39</v>
      </c>
    </row>
    <row r="159" spans="1:10" ht="34.15" customHeight="1">
      <c r="A159" s="6" t="e">
        <f>CONCATENATE("E.",MID(#REF!,1,4),".00.00.000")</f>
        <v>#REF!</v>
      </c>
      <c r="B159" s="6" t="e">
        <f>VLOOKUP(A159,#REF!,4,FALSE)</f>
        <v>#REF!</v>
      </c>
      <c r="C159" s="6" t="e">
        <f>CONCATENATE("E.",MID(#REF!,1,7),".00.000")</f>
        <v>#REF!</v>
      </c>
      <c r="D159" s="6" t="e">
        <f>VLOOKUP(C159,#REF!,4,FALSE)</f>
        <v>#REF!</v>
      </c>
      <c r="E159" s="11">
        <v>13034</v>
      </c>
      <c r="F159" s="11">
        <v>0</v>
      </c>
      <c r="G159" s="14" t="s">
        <v>173</v>
      </c>
      <c r="H159" s="13">
        <v>2900000</v>
      </c>
      <c r="I159" s="13">
        <v>0</v>
      </c>
      <c r="J159" t="s">
        <v>39</v>
      </c>
    </row>
    <row r="160" spans="1:10" ht="15">
      <c r="A160" s="6" t="e">
        <f>CONCATENATE("E.",MID(#REF!,1,4),".00.00.000")</f>
        <v>#REF!</v>
      </c>
      <c r="B160" s="6" t="e">
        <f>VLOOKUP(A160,#REF!,4,FALSE)</f>
        <v>#REF!</v>
      </c>
      <c r="C160" s="6" t="e">
        <f>CONCATENATE("E.",MID(#REF!,1,7),".00.000")</f>
        <v>#REF!</v>
      </c>
      <c r="D160" s="6" t="e">
        <f>VLOOKUP(C160,#REF!,4,FALSE)</f>
        <v>#REF!</v>
      </c>
      <c r="E160" s="11">
        <v>13035</v>
      </c>
      <c r="F160" s="11">
        <v>0</v>
      </c>
      <c r="G160" s="14" t="s">
        <v>174</v>
      </c>
      <c r="H160" s="13">
        <v>400000</v>
      </c>
      <c r="I160" s="13">
        <v>400000</v>
      </c>
      <c r="J160" t="s">
        <v>39</v>
      </c>
    </row>
    <row r="161" spans="1:10" ht="15">
      <c r="A161" s="6" t="e">
        <f>CONCATENATE("E.",MID(#REF!,1,4),".00.00.000")</f>
        <v>#REF!</v>
      </c>
      <c r="B161" s="6" t="e">
        <f>VLOOKUP(A161,#REF!,4,FALSE)</f>
        <v>#REF!</v>
      </c>
      <c r="C161" s="6" t="e">
        <f>CONCATENATE("E.",MID(#REF!,1,7),".00.000")</f>
        <v>#REF!</v>
      </c>
      <c r="D161" s="6" t="e">
        <f>VLOOKUP(C161,#REF!,4,FALSE)</f>
        <v>#REF!</v>
      </c>
      <c r="E161" s="11">
        <v>326000</v>
      </c>
      <c r="F161" s="11">
        <v>0</v>
      </c>
      <c r="G161" s="14" t="s">
        <v>175</v>
      </c>
      <c r="H161" s="13">
        <v>1689715</v>
      </c>
      <c r="I161" s="13">
        <v>730253.04</v>
      </c>
      <c r="J161" t="s">
        <v>39</v>
      </c>
    </row>
    <row r="162" spans="1:10" ht="15">
      <c r="A162" s="6" t="e">
        <f>CONCATENATE("E.",MID(#REF!,1,4),".00.00.000")</f>
        <v>#REF!</v>
      </c>
      <c r="B162" s="6" t="e">
        <f>VLOOKUP(A162,#REF!,4,FALSE)</f>
        <v>#REF!</v>
      </c>
      <c r="C162" s="6" t="e">
        <f>CONCATENATE("E.",MID(#REF!,1,7),".00.000")</f>
        <v>#REF!</v>
      </c>
      <c r="D162" s="6" t="e">
        <f>VLOOKUP(C162,#REF!,4,FALSE)</f>
        <v>#REF!</v>
      </c>
      <c r="E162" s="11">
        <v>327000</v>
      </c>
      <c r="F162" s="11"/>
      <c r="G162" s="14" t="s">
        <v>176</v>
      </c>
      <c r="H162" s="13"/>
      <c r="I162" s="13"/>
      <c r="J162" s="14" t="s">
        <v>39</v>
      </c>
    </row>
    <row r="163" spans="1:10" ht="15">
      <c r="A163" s="6" t="e">
        <f>CONCATENATE("E.",MID(#REF!,1,4),".00.00.000")</f>
        <v>#REF!</v>
      </c>
      <c r="B163" s="6" t="e">
        <f>VLOOKUP(A163,#REF!,4,FALSE)</f>
        <v>#REF!</v>
      </c>
      <c r="C163" s="6" t="e">
        <f>CONCATENATE("E.",MID(#REF!,1,7),".00.000")</f>
        <v>#REF!</v>
      </c>
      <c r="D163" s="6" t="e">
        <f>VLOOKUP(C163,#REF!,4,FALSE)</f>
        <v>#REF!</v>
      </c>
      <c r="E163" s="11">
        <v>328000</v>
      </c>
      <c r="F163" s="11"/>
      <c r="G163" s="14" t="s">
        <v>177</v>
      </c>
      <c r="H163" s="13"/>
      <c r="I163" s="13"/>
      <c r="J163" s="14" t="s">
        <v>39</v>
      </c>
    </row>
    <row r="164" spans="1:10" ht="15">
      <c r="A164" s="6" t="e">
        <f>CONCATENATE("E.",MID(#REF!,1,4),".00.00.000")</f>
        <v>#REF!</v>
      </c>
      <c r="B164" s="6" t="e">
        <f>VLOOKUP(A164,#REF!,4,FALSE)</f>
        <v>#REF!</v>
      </c>
      <c r="C164" s="6" t="e">
        <f>CONCATENATE("E.",MID(#REF!,1,7),".00.000")</f>
        <v>#REF!</v>
      </c>
      <c r="D164" s="6" t="e">
        <f>VLOOKUP(C164,#REF!,4,FALSE)</f>
        <v>#REF!</v>
      </c>
      <c r="E164" s="11">
        <v>329000</v>
      </c>
      <c r="F164" s="11"/>
      <c r="G164" s="14" t="s">
        <v>178</v>
      </c>
      <c r="H164" s="13"/>
      <c r="I164" s="13"/>
      <c r="J164" s="14" t="s">
        <v>39</v>
      </c>
    </row>
    <row r="165" spans="1:10" ht="15">
      <c r="A165" s="22"/>
      <c r="B165" s="22"/>
      <c r="C165" s="22"/>
      <c r="D165" s="22"/>
      <c r="E165" s="23"/>
      <c r="F165" s="23"/>
      <c r="G165" s="21" t="s">
        <v>180</v>
      </c>
      <c r="H165" s="24">
        <f>SUBTOTAL(109,TEntrate[Assestato 2019])</f>
        <v>20499001.579999998</v>
      </c>
      <c r="I165" s="24">
        <f>SUBTOTAL(109,TEntrate[Accertato 2019])</f>
        <v>12178082.02</v>
      </c>
      <c r="J165" s="21"/>
    </row>
    <row r="166" spans="1:10">
      <c r="H166" s="3"/>
      <c r="I166" s="3"/>
    </row>
    <row r="168" spans="1:10">
      <c r="G168" s="25" t="s">
        <v>181</v>
      </c>
      <c r="H168" s="26"/>
      <c r="I168" s="26"/>
    </row>
    <row r="169" spans="1:10">
      <c r="G169" s="25" t="s">
        <v>42</v>
      </c>
      <c r="H169" s="26"/>
      <c r="I169" s="26"/>
    </row>
    <row r="170" spans="1:10">
      <c r="G170" s="26" t="s">
        <v>61</v>
      </c>
      <c r="H170" s="26"/>
      <c r="I170" s="26"/>
    </row>
    <row r="171" spans="1:10">
      <c r="G171" s="25" t="s">
        <v>62</v>
      </c>
      <c r="H171" s="26"/>
      <c r="I171" s="26"/>
    </row>
    <row r="172" spans="1:10">
      <c r="G172" s="25" t="s">
        <v>63</v>
      </c>
      <c r="H172" s="26"/>
      <c r="I172" s="26"/>
    </row>
    <row r="173" spans="1:10">
      <c r="G173" s="25"/>
      <c r="H173" s="26"/>
      <c r="I173" s="26"/>
    </row>
    <row r="175" spans="1:10" hidden="1">
      <c r="G175" s="25" t="s">
        <v>182</v>
      </c>
      <c r="H175" s="26"/>
      <c r="I175" s="26"/>
    </row>
    <row r="176" spans="1:10" ht="15" hidden="1">
      <c r="G176" s="30" t="s">
        <v>183</v>
      </c>
      <c r="H176" s="26"/>
      <c r="I176" s="26"/>
    </row>
    <row r="177" spans="7:9" ht="15" hidden="1">
      <c r="G177" s="30" t="s">
        <v>184</v>
      </c>
      <c r="H177" s="26"/>
      <c r="I177" s="26"/>
    </row>
    <row r="178" spans="7:9" ht="15" hidden="1">
      <c r="G178" s="30" t="s">
        <v>185</v>
      </c>
      <c r="H178" s="26"/>
      <c r="I178" s="26"/>
    </row>
    <row r="179" spans="7:9" ht="15" hidden="1">
      <c r="G179" s="30" t="s">
        <v>186</v>
      </c>
      <c r="H179" s="26"/>
      <c r="I179" s="26"/>
    </row>
    <row r="180" spans="7:9" hidden="1">
      <c r="G180" s="25"/>
      <c r="H180" s="26"/>
      <c r="I180" s="26"/>
    </row>
    <row r="182" spans="7:9">
      <c r="G182" s="25" t="s">
        <v>187</v>
      </c>
      <c r="H182" s="26"/>
      <c r="I182" s="26"/>
    </row>
    <row r="183" spans="7:9" ht="15">
      <c r="G183" s="30" t="s">
        <v>183</v>
      </c>
      <c r="H183" s="26"/>
      <c r="I183" s="26"/>
    </row>
    <row r="184" spans="7:9" ht="15">
      <c r="G184" s="30" t="s">
        <v>184</v>
      </c>
      <c r="H184" s="26"/>
      <c r="I184" s="26"/>
    </row>
    <row r="185" spans="7:9" ht="15">
      <c r="G185" s="30" t="s">
        <v>185</v>
      </c>
      <c r="H185" s="26"/>
      <c r="I185" s="26"/>
    </row>
    <row r="186" spans="7:9" ht="15">
      <c r="G186" s="30" t="s">
        <v>186</v>
      </c>
      <c r="H186" s="26"/>
      <c r="I186" s="26"/>
    </row>
    <row r="187" spans="7:9">
      <c r="G187" s="25"/>
      <c r="H187" s="26"/>
      <c r="I187" s="26"/>
    </row>
    <row r="190" spans="7:9" ht="25.5">
      <c r="G190" s="25" t="s">
        <v>188</v>
      </c>
      <c r="H190" s="26"/>
      <c r="I190" s="26"/>
    </row>
    <row r="191" spans="7:9">
      <c r="G191" s="25" t="s">
        <v>189</v>
      </c>
      <c r="H191" s="26"/>
      <c r="I191" s="26"/>
    </row>
    <row r="192" spans="7:9">
      <c r="G192" s="26" t="s">
        <v>190</v>
      </c>
      <c r="H192" s="26"/>
      <c r="I192" s="26"/>
    </row>
    <row r="193" spans="7:9" ht="25.5">
      <c r="G193" s="25" t="s">
        <v>191</v>
      </c>
      <c r="H193" s="26"/>
      <c r="I193" s="26"/>
    </row>
    <row r="194" spans="7:9">
      <c r="G194" s="25" t="s">
        <v>192</v>
      </c>
      <c r="H194" s="26"/>
      <c r="I194" s="26"/>
    </row>
    <row r="195" spans="7:9" ht="25.5">
      <c r="G195" s="25" t="s">
        <v>193</v>
      </c>
      <c r="H195" s="26"/>
      <c r="I195" s="26"/>
    </row>
    <row r="196" spans="7:9">
      <c r="G196" s="25" t="s">
        <v>194</v>
      </c>
      <c r="H196" s="26"/>
      <c r="I196" s="26"/>
    </row>
    <row r="197" spans="7:9">
      <c r="G197" s="25" t="s">
        <v>195</v>
      </c>
      <c r="H197" s="26"/>
      <c r="I197" s="26"/>
    </row>
    <row r="198" spans="7:9" ht="25.5">
      <c r="G198" s="25" t="s">
        <v>196</v>
      </c>
      <c r="H198" s="26"/>
      <c r="I198" s="26"/>
    </row>
    <row r="199" spans="7:9">
      <c r="G199" s="25" t="s">
        <v>197</v>
      </c>
      <c r="H199" s="26"/>
      <c r="I199" s="26"/>
    </row>
    <row r="200" spans="7:9">
      <c r="G200" s="27" t="s">
        <v>198</v>
      </c>
      <c r="H200" s="26"/>
      <c r="I200" s="2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H490"/>
  <sheetViews>
    <sheetView topLeftCell="D1" workbookViewId="0">
      <selection activeCell="F15" sqref="F15"/>
    </sheetView>
  </sheetViews>
  <sheetFormatPr defaultColWidth="9.140625" defaultRowHeight="15"/>
  <cols>
    <col min="1" max="1" width="19.5703125" style="31" customWidth="1"/>
    <col min="2" max="2" width="6.5703125" style="31" customWidth="1"/>
    <col min="3" max="3" width="39.7109375" style="31" customWidth="1"/>
    <col min="4" max="4" width="10.140625" style="32" customWidth="1"/>
    <col min="5" max="5" width="9" style="33" customWidth="1"/>
    <col min="6" max="6" width="72.140625" style="34" customWidth="1"/>
    <col min="7" max="8" width="14.140625" style="3" customWidth="1"/>
    <col min="9" max="9" width="17.85546875" style="33" customWidth="1"/>
    <col min="10" max="19" width="9.140625" style="33" customWidth="1"/>
    <col min="20" max="25" width="9.140625" style="33"/>
    <col min="26" max="16384" width="9.140625" style="31"/>
  </cols>
  <sheetData>
    <row r="1" spans="1:25">
      <c r="A1" s="35" t="s">
        <v>2</v>
      </c>
      <c r="B1" s="36" t="s">
        <v>199</v>
      </c>
      <c r="C1" s="37" t="s">
        <v>200</v>
      </c>
      <c r="D1" s="38" t="s">
        <v>7</v>
      </c>
      <c r="E1" s="39" t="s">
        <v>8</v>
      </c>
      <c r="F1" s="40" t="s">
        <v>9</v>
      </c>
      <c r="G1" s="41" t="s">
        <v>201</v>
      </c>
      <c r="H1" s="41" t="s">
        <v>0</v>
      </c>
      <c r="I1" s="39" t="s">
        <v>10</v>
      </c>
    </row>
    <row r="2" spans="1:25" s="10" customFormat="1">
      <c r="A2" t="s">
        <v>202</v>
      </c>
      <c r="B2" s="10" t="str">
        <f t="shared" ref="B2:B65" si="0">MID(A2,1,2)</f>
        <v>01</v>
      </c>
      <c r="C2" s="10" t="e">
        <f>VLOOKUP(VALUE(B2),#REF!,2,FALSE)</f>
        <v>#REF!</v>
      </c>
      <c r="D2">
        <v>15</v>
      </c>
      <c r="E2">
        <v>0</v>
      </c>
      <c r="F2" s="31" t="s">
        <v>203</v>
      </c>
      <c r="G2" s="8">
        <v>7200</v>
      </c>
      <c r="H2" s="9">
        <v>6999.4</v>
      </c>
      <c r="I2" t="s">
        <v>12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10" customFormat="1">
      <c r="A3" t="s">
        <v>204</v>
      </c>
      <c r="B3" s="10" t="str">
        <f t="shared" si="0"/>
        <v>01</v>
      </c>
      <c r="C3" s="10" t="e">
        <f>VLOOKUP(VALUE(B3),#REF!,2,FALSE)</f>
        <v>#REF!</v>
      </c>
      <c r="D3">
        <v>30</v>
      </c>
      <c r="E3">
        <v>0</v>
      </c>
      <c r="F3" s="31" t="s">
        <v>205</v>
      </c>
      <c r="G3" s="8">
        <v>3000</v>
      </c>
      <c r="H3" s="9">
        <v>1246.0999999999999</v>
      </c>
      <c r="I3" t="s">
        <v>12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s="10" customFormat="1">
      <c r="A4" t="s">
        <v>206</v>
      </c>
      <c r="B4" s="10" t="str">
        <f t="shared" si="0"/>
        <v>01</v>
      </c>
      <c r="C4" s="10" t="e">
        <f>VLOOKUP(VALUE(B4),#REF!,2,FALSE)</f>
        <v>#REF!</v>
      </c>
      <c r="D4">
        <v>40</v>
      </c>
      <c r="E4">
        <v>0</v>
      </c>
      <c r="F4" s="31" t="s">
        <v>207</v>
      </c>
      <c r="G4" s="8">
        <v>76500</v>
      </c>
      <c r="H4" s="9">
        <v>76500</v>
      </c>
      <c r="I4" t="s">
        <v>12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0" customFormat="1">
      <c r="A5" t="s">
        <v>208</v>
      </c>
      <c r="B5" s="10" t="str">
        <f t="shared" si="0"/>
        <v>01</v>
      </c>
      <c r="C5" s="10" t="e">
        <f>VLOOKUP(VALUE(B5),#REF!,2,FALSE)</f>
        <v>#REF!</v>
      </c>
      <c r="D5">
        <v>41</v>
      </c>
      <c r="E5">
        <v>0</v>
      </c>
      <c r="F5" s="31" t="s">
        <v>209</v>
      </c>
      <c r="G5" s="42">
        <v>2800</v>
      </c>
      <c r="H5" s="3">
        <v>2800</v>
      </c>
      <c r="I5" t="s">
        <v>12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10" customFormat="1">
      <c r="A6" t="s">
        <v>206</v>
      </c>
      <c r="B6" s="10" t="str">
        <f t="shared" si="0"/>
        <v>01</v>
      </c>
      <c r="C6" s="10" t="e">
        <f>VLOOKUP(VALUE(B6),#REF!,2,FALSE)</f>
        <v>#REF!</v>
      </c>
      <c r="D6">
        <v>42</v>
      </c>
      <c r="E6">
        <v>0</v>
      </c>
      <c r="F6" s="31" t="s">
        <v>210</v>
      </c>
      <c r="G6" s="42">
        <v>38000</v>
      </c>
      <c r="H6" s="3">
        <v>38000</v>
      </c>
      <c r="I6" t="s">
        <v>12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0" customFormat="1">
      <c r="A7" t="s">
        <v>211</v>
      </c>
      <c r="B7" s="10" t="str">
        <f t="shared" si="0"/>
        <v>01</v>
      </c>
      <c r="C7" s="10" t="e">
        <f>VLOOKUP(VALUE(B7),#REF!,2,FALSE)</f>
        <v>#REF!</v>
      </c>
      <c r="D7">
        <v>45</v>
      </c>
      <c r="E7">
        <v>0</v>
      </c>
      <c r="F7" s="31" t="s">
        <v>212</v>
      </c>
      <c r="G7" s="42">
        <v>25000</v>
      </c>
      <c r="H7" s="3">
        <v>25000</v>
      </c>
      <c r="I7" t="s">
        <v>12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0" customFormat="1">
      <c r="A8" t="s">
        <v>213</v>
      </c>
      <c r="B8" s="10" t="str">
        <f t="shared" si="0"/>
        <v>01</v>
      </c>
      <c r="C8" s="10" t="e">
        <f>VLOOKUP(VALUE(B8),#REF!,2,FALSE)</f>
        <v>#REF!</v>
      </c>
      <c r="D8">
        <v>50</v>
      </c>
      <c r="E8">
        <v>0</v>
      </c>
      <c r="F8" s="31" t="s">
        <v>214</v>
      </c>
      <c r="G8" s="42">
        <v>21000</v>
      </c>
      <c r="H8" s="3">
        <v>21000</v>
      </c>
      <c r="I8" t="s">
        <v>12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0" customFormat="1">
      <c r="A9" t="s">
        <v>213</v>
      </c>
      <c r="B9" s="10" t="str">
        <f t="shared" si="0"/>
        <v>01</v>
      </c>
      <c r="C9" s="10" t="e">
        <f>VLOOKUP(VALUE(B9),#REF!,2,FALSE)</f>
        <v>#REF!</v>
      </c>
      <c r="D9">
        <v>55</v>
      </c>
      <c r="E9">
        <v>0</v>
      </c>
      <c r="F9" s="31" t="s">
        <v>215</v>
      </c>
      <c r="G9" s="42">
        <v>5000</v>
      </c>
      <c r="H9" s="3">
        <v>5000</v>
      </c>
      <c r="I9" t="s">
        <v>12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10" customFormat="1">
      <c r="A10" t="s">
        <v>216</v>
      </c>
      <c r="B10" s="10" t="str">
        <f t="shared" si="0"/>
        <v>17</v>
      </c>
      <c r="C10" s="10" t="e">
        <f>VLOOKUP(VALUE(B10),#REF!,2,FALSE)</f>
        <v>#REF!</v>
      </c>
      <c r="D10" s="43">
        <v>80</v>
      </c>
      <c r="E10">
        <v>0</v>
      </c>
      <c r="F10" s="31" t="s">
        <v>217</v>
      </c>
      <c r="G10" s="42">
        <v>14000</v>
      </c>
      <c r="H10" s="3">
        <v>14000</v>
      </c>
      <c r="I10" t="s">
        <v>39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45" customFormat="1">
      <c r="A11" t="s">
        <v>218</v>
      </c>
      <c r="B11" s="10" t="str">
        <f t="shared" si="0"/>
        <v>17</v>
      </c>
      <c r="C11" s="10" t="e">
        <f>VLOOKUP(VALUE(B11),#REF!,2,FALSE)</f>
        <v>#REF!</v>
      </c>
      <c r="D11" s="43">
        <v>81</v>
      </c>
      <c r="E11">
        <v>0</v>
      </c>
      <c r="F11" s="31" t="s">
        <v>219</v>
      </c>
      <c r="G11" s="8">
        <v>500</v>
      </c>
      <c r="H11" s="9">
        <v>500</v>
      </c>
      <c r="I11" t="s">
        <v>39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10" customFormat="1">
      <c r="A12" t="s">
        <v>216</v>
      </c>
      <c r="B12" s="10" t="str">
        <f t="shared" si="0"/>
        <v>17</v>
      </c>
      <c r="C12" s="10" t="e">
        <f>VLOOKUP(VALUE(B12),#REF!,2,FALSE)</f>
        <v>#REF!</v>
      </c>
      <c r="D12">
        <v>83</v>
      </c>
      <c r="E12">
        <v>0</v>
      </c>
      <c r="F12" s="31" t="s">
        <v>220</v>
      </c>
      <c r="G12" s="8">
        <v>300</v>
      </c>
      <c r="H12" s="9">
        <v>233.18</v>
      </c>
      <c r="I12" t="s">
        <v>16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0" customFormat="1">
      <c r="A13" t="s">
        <v>221</v>
      </c>
      <c r="B13" s="10" t="str">
        <f t="shared" si="0"/>
        <v>01</v>
      </c>
      <c r="C13" s="10" t="e">
        <f>VLOOKUP(VALUE(B13),#REF!,2,FALSE)</f>
        <v>#REF!</v>
      </c>
      <c r="D13">
        <v>120</v>
      </c>
      <c r="E13">
        <v>0</v>
      </c>
      <c r="F13" s="31" t="s">
        <v>222</v>
      </c>
      <c r="G13" s="8">
        <v>2000</v>
      </c>
      <c r="H13" s="9">
        <v>165.42</v>
      </c>
      <c r="I13" t="s">
        <v>12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10" customFormat="1">
      <c r="A14" t="s">
        <v>223</v>
      </c>
      <c r="B14" s="10" t="str">
        <f t="shared" si="0"/>
        <v>01</v>
      </c>
      <c r="C14" s="10" t="e">
        <f>VLOOKUP(VALUE(B14),#REF!,2,FALSE)</f>
        <v>#REF!</v>
      </c>
      <c r="D14">
        <v>121</v>
      </c>
      <c r="E14">
        <v>0</v>
      </c>
      <c r="F14" s="31" t="s">
        <v>224</v>
      </c>
      <c r="G14" s="8">
        <v>26220</v>
      </c>
      <c r="H14" s="9">
        <v>15762.08</v>
      </c>
      <c r="I14" t="s">
        <v>12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0" customFormat="1">
      <c r="A15" t="s">
        <v>225</v>
      </c>
      <c r="B15" s="10" t="str">
        <f t="shared" si="0"/>
        <v>01</v>
      </c>
      <c r="C15" s="10" t="e">
        <f>VLOOKUP(VALUE(B15),#REF!,2,FALSE)</f>
        <v>#REF!</v>
      </c>
      <c r="D15">
        <v>122</v>
      </c>
      <c r="E15">
        <v>0</v>
      </c>
      <c r="F15" s="31" t="s">
        <v>226</v>
      </c>
      <c r="G15" s="8">
        <v>11517</v>
      </c>
      <c r="H15" s="9">
        <v>8359.44</v>
      </c>
      <c r="I15" t="s">
        <v>12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0" customFormat="1">
      <c r="A16" t="s">
        <v>227</v>
      </c>
      <c r="B16" s="45" t="str">
        <f t="shared" si="0"/>
        <v>01</v>
      </c>
      <c r="C16" s="45" t="e">
        <f>VLOOKUP(VALUE(B16),#REF!,2,FALSE)</f>
        <v>#REF!</v>
      </c>
      <c r="D16">
        <v>123</v>
      </c>
      <c r="E16">
        <v>0</v>
      </c>
      <c r="F16" s="31" t="s">
        <v>228</v>
      </c>
      <c r="G16" s="8">
        <v>6000</v>
      </c>
      <c r="H16" s="9">
        <v>2257</v>
      </c>
      <c r="I16" t="s">
        <v>12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47" customFormat="1">
      <c r="A17" t="s">
        <v>227</v>
      </c>
      <c r="B17" s="10" t="str">
        <f t="shared" si="0"/>
        <v>01</v>
      </c>
      <c r="C17" s="10" t="e">
        <f>VLOOKUP(VALUE(B17),#REF!,2,FALSE)</f>
        <v>#REF!</v>
      </c>
      <c r="D17">
        <v>124</v>
      </c>
      <c r="E17">
        <v>0</v>
      </c>
      <c r="F17" s="31" t="s">
        <v>229</v>
      </c>
      <c r="G17" s="8">
        <v>15000</v>
      </c>
      <c r="H17" s="9">
        <v>15000</v>
      </c>
      <c r="I17" t="s">
        <v>12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s="10" customFormat="1">
      <c r="A18" t="s">
        <v>230</v>
      </c>
      <c r="B18" s="10" t="str">
        <f t="shared" si="0"/>
        <v>01</v>
      </c>
      <c r="C18" s="10" t="e">
        <f>VLOOKUP(VALUE(B18),#REF!,2,FALSE)</f>
        <v>#REF!</v>
      </c>
      <c r="D18">
        <v>130</v>
      </c>
      <c r="E18">
        <v>0</v>
      </c>
      <c r="F18" s="31" t="s">
        <v>231</v>
      </c>
      <c r="G18" s="8">
        <v>10000</v>
      </c>
      <c r="H18" s="9">
        <v>10000</v>
      </c>
      <c r="I18" t="s">
        <v>16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10" customFormat="1">
      <c r="A19" t="s">
        <v>232</v>
      </c>
      <c r="B19" s="10" t="str">
        <f t="shared" si="0"/>
        <v>01</v>
      </c>
      <c r="C19" s="10" t="e">
        <f>VLOOKUP(VALUE(B19),#REF!,2,FALSE)</f>
        <v>#REF!</v>
      </c>
      <c r="D19">
        <v>140</v>
      </c>
      <c r="E19">
        <v>0</v>
      </c>
      <c r="F19" s="31" t="s">
        <v>233</v>
      </c>
      <c r="G19" s="8">
        <v>30000</v>
      </c>
      <c r="H19" s="9">
        <v>26491.08</v>
      </c>
      <c r="I19" t="s">
        <v>12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0" customFormat="1">
      <c r="A20" t="s">
        <v>232</v>
      </c>
      <c r="B20" s="10" t="str">
        <f t="shared" si="0"/>
        <v>01</v>
      </c>
      <c r="C20" s="10" t="e">
        <f>VLOOKUP(VALUE(B20),#REF!,2,FALSE)</f>
        <v>#REF!</v>
      </c>
      <c r="D20">
        <v>141</v>
      </c>
      <c r="E20">
        <v>0</v>
      </c>
      <c r="F20" s="31" t="s">
        <v>234</v>
      </c>
      <c r="G20" s="48"/>
      <c r="H20" s="1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10" customFormat="1">
      <c r="A21" t="s">
        <v>235</v>
      </c>
      <c r="B21" s="10" t="str">
        <f t="shared" si="0"/>
        <v>06</v>
      </c>
      <c r="C21" s="10" t="e">
        <f>VLOOKUP(VALUE(B21),#REF!,2,FALSE)</f>
        <v>#REF!</v>
      </c>
      <c r="D21">
        <v>142</v>
      </c>
      <c r="E21">
        <v>0</v>
      </c>
      <c r="F21" s="31" t="s">
        <v>236</v>
      </c>
      <c r="G21" s="48"/>
      <c r="H21" s="13"/>
      <c r="I21" s="10" t="s">
        <v>31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0" customFormat="1">
      <c r="A22" t="s">
        <v>232</v>
      </c>
      <c r="B22" s="10" t="str">
        <f t="shared" si="0"/>
        <v>01</v>
      </c>
      <c r="C22" s="10" t="e">
        <f>VLOOKUP(VALUE(B22),#REF!,2,FALSE)</f>
        <v>#REF!</v>
      </c>
      <c r="D22">
        <v>143</v>
      </c>
      <c r="E22">
        <v>0</v>
      </c>
      <c r="F22" s="31" t="s">
        <v>237</v>
      </c>
      <c r="G22" s="48"/>
      <c r="H22" s="13"/>
      <c r="I22" s="10" t="s">
        <v>31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10" customFormat="1">
      <c r="A23" t="s">
        <v>238</v>
      </c>
      <c r="B23" s="10" t="str">
        <f t="shared" si="0"/>
        <v>01</v>
      </c>
      <c r="C23" s="10" t="e">
        <f>VLOOKUP(VALUE(B23),#REF!,2,FALSE)</f>
        <v>#REF!</v>
      </c>
      <c r="D23">
        <v>145</v>
      </c>
      <c r="E23">
        <v>0</v>
      </c>
      <c r="F23" s="31" t="s">
        <v>239</v>
      </c>
      <c r="G23" s="8">
        <v>1000</v>
      </c>
      <c r="H23" s="9">
        <v>0</v>
      </c>
      <c r="I23" t="s">
        <v>16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10" customFormat="1">
      <c r="A24" t="s">
        <v>240</v>
      </c>
      <c r="B24" s="10" t="str">
        <f t="shared" si="0"/>
        <v>01</v>
      </c>
      <c r="C24" s="10" t="e">
        <f>VLOOKUP(VALUE(B24),#REF!,2,FALSE)</f>
        <v>#REF!</v>
      </c>
      <c r="D24">
        <v>146</v>
      </c>
      <c r="E24">
        <v>0</v>
      </c>
      <c r="F24" s="31" t="s">
        <v>241</v>
      </c>
      <c r="G24" s="8">
        <v>200</v>
      </c>
      <c r="H24" s="9">
        <v>0</v>
      </c>
      <c r="I24" t="s">
        <v>16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0" customFormat="1">
      <c r="A25" t="s">
        <v>242</v>
      </c>
      <c r="B25" s="10" t="str">
        <f t="shared" si="0"/>
        <v>01</v>
      </c>
      <c r="C25" s="10" t="e">
        <f>VLOOKUP(VALUE(B25),#REF!,2,FALSE)</f>
        <v>#REF!</v>
      </c>
      <c r="D25">
        <v>160</v>
      </c>
      <c r="E25">
        <v>0</v>
      </c>
      <c r="F25" s="31" t="s">
        <v>243</v>
      </c>
      <c r="G25" s="8">
        <v>9000</v>
      </c>
      <c r="H25" s="9">
        <v>5574.78</v>
      </c>
      <c r="I25" t="s">
        <v>12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10" customFormat="1">
      <c r="A26" t="s">
        <v>244</v>
      </c>
      <c r="B26" s="10" t="str">
        <f t="shared" si="0"/>
        <v>01</v>
      </c>
      <c r="C26" s="10" t="e">
        <f>VLOOKUP(VALUE(B26),#REF!,2,FALSE)</f>
        <v>#REF!</v>
      </c>
      <c r="D26" s="43">
        <v>161</v>
      </c>
      <c r="E26" s="43">
        <v>0</v>
      </c>
      <c r="F26" s="33" t="s">
        <v>245</v>
      </c>
      <c r="G26" s="42">
        <v>1000</v>
      </c>
      <c r="H26" s="3">
        <v>562.67999999999995</v>
      </c>
      <c r="I26" s="43" t="s">
        <v>12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10" customFormat="1">
      <c r="A27" t="s">
        <v>246</v>
      </c>
      <c r="B27" s="10" t="str">
        <f t="shared" si="0"/>
        <v>01</v>
      </c>
      <c r="C27" s="10" t="e">
        <f>VLOOKUP(VALUE(B27),#REF!,2,FALSE)</f>
        <v>#REF!</v>
      </c>
      <c r="D27">
        <v>162</v>
      </c>
      <c r="E27">
        <v>0</v>
      </c>
      <c r="F27" s="31" t="s">
        <v>247</v>
      </c>
      <c r="G27" s="8">
        <v>120</v>
      </c>
      <c r="H27" s="9">
        <v>113.52</v>
      </c>
      <c r="I27" t="s">
        <v>12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10" customFormat="1">
      <c r="A28" t="s">
        <v>248</v>
      </c>
      <c r="B28" s="10" t="str">
        <f t="shared" si="0"/>
        <v>01</v>
      </c>
      <c r="C28" s="10" t="e">
        <f>VLOOKUP(VALUE(B28),#REF!,2,FALSE)</f>
        <v>#REF!</v>
      </c>
      <c r="D28">
        <v>190</v>
      </c>
      <c r="E28">
        <v>0</v>
      </c>
      <c r="F28" s="31" t="s">
        <v>249</v>
      </c>
      <c r="G28" s="8">
        <v>68500</v>
      </c>
      <c r="H28" s="9">
        <v>68500</v>
      </c>
      <c r="I28" t="s">
        <v>16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10" customFormat="1">
      <c r="A29" t="s">
        <v>250</v>
      </c>
      <c r="B29" s="10" t="str">
        <f t="shared" si="0"/>
        <v>01</v>
      </c>
      <c r="C29" s="10" t="e">
        <f>VLOOKUP(VALUE(B29),#REF!,2,FALSE)</f>
        <v>#REF!</v>
      </c>
      <c r="D29">
        <v>191</v>
      </c>
      <c r="E29">
        <v>0</v>
      </c>
      <c r="F29" s="31" t="s">
        <v>251</v>
      </c>
      <c r="G29" s="8">
        <v>600</v>
      </c>
      <c r="H29" s="9">
        <v>600</v>
      </c>
      <c r="I29" t="s">
        <v>16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10" customFormat="1">
      <c r="A30" t="s">
        <v>252</v>
      </c>
      <c r="B30" s="10" t="str">
        <f t="shared" si="0"/>
        <v>01</v>
      </c>
      <c r="C30" s="10" t="e">
        <f>VLOOKUP(VALUE(B30),#REF!,2,FALSE)</f>
        <v>#REF!</v>
      </c>
      <c r="D30">
        <v>192</v>
      </c>
      <c r="E30">
        <v>0</v>
      </c>
      <c r="F30" s="31" t="s">
        <v>253</v>
      </c>
      <c r="G30" s="8">
        <v>0</v>
      </c>
      <c r="H30" s="9">
        <v>0</v>
      </c>
      <c r="I30" t="s">
        <v>16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10" customFormat="1">
      <c r="A31" t="s">
        <v>254</v>
      </c>
      <c r="B31" s="10" t="str">
        <f t="shared" si="0"/>
        <v>01</v>
      </c>
      <c r="C31" s="10" t="e">
        <f>VLOOKUP(VALUE(B31),#REF!,2,FALSE)</f>
        <v>#REF!</v>
      </c>
      <c r="D31">
        <v>202</v>
      </c>
      <c r="E31">
        <v>0</v>
      </c>
      <c r="F31" s="31" t="s">
        <v>255</v>
      </c>
      <c r="G31" s="8">
        <v>800</v>
      </c>
      <c r="H31" s="9">
        <v>800</v>
      </c>
      <c r="I31" t="s">
        <v>16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10" customFormat="1">
      <c r="A32" t="s">
        <v>256</v>
      </c>
      <c r="B32" s="10" t="str">
        <f t="shared" si="0"/>
        <v>01</v>
      </c>
      <c r="C32" s="10" t="e">
        <f>VLOOKUP(VALUE(B32),#REF!,2,FALSE)</f>
        <v>#REF!</v>
      </c>
      <c r="D32">
        <v>213</v>
      </c>
      <c r="E32">
        <v>0</v>
      </c>
      <c r="F32" s="31" t="s">
        <v>257</v>
      </c>
      <c r="G32" s="8">
        <v>15500</v>
      </c>
      <c r="H32" s="9">
        <v>15500</v>
      </c>
      <c r="I32" t="s">
        <v>16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50" customFormat="1">
      <c r="A33" t="s">
        <v>258</v>
      </c>
      <c r="B33" s="10" t="str">
        <f t="shared" si="0"/>
        <v>01</v>
      </c>
      <c r="C33" s="10" t="e">
        <f>VLOOKUP(VALUE(B33),#REF!,2,FALSE)</f>
        <v>#REF!</v>
      </c>
      <c r="D33">
        <v>220</v>
      </c>
      <c r="E33">
        <v>0</v>
      </c>
      <c r="F33" s="31" t="s">
        <v>259</v>
      </c>
      <c r="G33" s="8">
        <v>900</v>
      </c>
      <c r="H33" s="9">
        <v>900</v>
      </c>
      <c r="I33" t="s">
        <v>12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s="10" customFormat="1">
      <c r="A34" t="s">
        <v>260</v>
      </c>
      <c r="B34" s="10" t="str">
        <f t="shared" si="0"/>
        <v>01</v>
      </c>
      <c r="C34" s="10" t="e">
        <f>VLOOKUP(VALUE(B34),#REF!,2,FALSE)</f>
        <v>#REF!</v>
      </c>
      <c r="D34">
        <v>230</v>
      </c>
      <c r="E34">
        <v>0</v>
      </c>
      <c r="F34" s="31" t="s">
        <v>261</v>
      </c>
      <c r="G34" s="8">
        <v>200</v>
      </c>
      <c r="H34" s="9">
        <v>200</v>
      </c>
      <c r="I34" t="s">
        <v>12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10" customFormat="1">
      <c r="A35" t="s">
        <v>262</v>
      </c>
      <c r="B35" s="10" t="str">
        <f t="shared" si="0"/>
        <v>01</v>
      </c>
      <c r="C35" s="10" t="e">
        <f>VLOOKUP(VALUE(B35),#REF!,2,FALSE)</f>
        <v>#REF!</v>
      </c>
      <c r="D35" s="33">
        <v>285</v>
      </c>
      <c r="E35" s="31">
        <v>0</v>
      </c>
      <c r="F35" s="33" t="s">
        <v>263</v>
      </c>
      <c r="G35" s="9">
        <v>14700</v>
      </c>
      <c r="H35" s="9">
        <v>11959.12</v>
      </c>
      <c r="I35" s="31" t="s">
        <v>39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10" customFormat="1">
      <c r="A36" t="s">
        <v>264</v>
      </c>
      <c r="B36" s="10" t="str">
        <f t="shared" si="0"/>
        <v>01</v>
      </c>
      <c r="C36" s="10" t="e">
        <f>VLOOKUP(VALUE(B36),#REF!,2,FALSE)</f>
        <v>#REF!</v>
      </c>
      <c r="D36">
        <v>300</v>
      </c>
      <c r="E36">
        <v>0</v>
      </c>
      <c r="F36" s="31" t="s">
        <v>265</v>
      </c>
      <c r="G36" s="8">
        <v>5000</v>
      </c>
      <c r="H36" s="9">
        <v>2405.85</v>
      </c>
      <c r="I36" t="s">
        <v>12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10" customFormat="1">
      <c r="A37" t="s">
        <v>225</v>
      </c>
      <c r="B37" s="10" t="str">
        <f t="shared" si="0"/>
        <v>01</v>
      </c>
      <c r="C37" s="10" t="e">
        <f>VLOOKUP(VALUE(B37),#REF!,2,FALSE)</f>
        <v>#REF!</v>
      </c>
      <c r="D37">
        <v>305</v>
      </c>
      <c r="E37">
        <v>0</v>
      </c>
      <c r="F37" s="31" t="s">
        <v>266</v>
      </c>
      <c r="G37" s="8">
        <v>33000</v>
      </c>
      <c r="H37" s="9">
        <v>32405.32</v>
      </c>
      <c r="I37" t="s">
        <v>12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10" customFormat="1">
      <c r="A38" t="s">
        <v>267</v>
      </c>
      <c r="B38" s="10" t="str">
        <f t="shared" si="0"/>
        <v>01</v>
      </c>
      <c r="C38" s="10" t="e">
        <f>VLOOKUP(VALUE(B38),#REF!,2,FALSE)</f>
        <v>#REF!</v>
      </c>
      <c r="D38">
        <v>320</v>
      </c>
      <c r="E38">
        <v>0</v>
      </c>
      <c r="F38" s="31" t="s">
        <v>268</v>
      </c>
      <c r="G38" s="8">
        <v>8000</v>
      </c>
      <c r="H38" s="9">
        <v>7992.1</v>
      </c>
      <c r="I38" t="s">
        <v>12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s="10" customFormat="1">
      <c r="A39" t="s">
        <v>269</v>
      </c>
      <c r="B39" s="10" t="str">
        <f t="shared" si="0"/>
        <v>01</v>
      </c>
      <c r="C39" s="10" t="e">
        <f>VLOOKUP(VALUE(B39),#REF!,2,FALSE)</f>
        <v>#REF!</v>
      </c>
      <c r="D39">
        <v>321</v>
      </c>
      <c r="E39">
        <v>0</v>
      </c>
      <c r="F39" s="31" t="s">
        <v>270</v>
      </c>
      <c r="G39" s="8">
        <v>12000</v>
      </c>
      <c r="H39" s="9">
        <v>9327.23</v>
      </c>
      <c r="I39" t="s">
        <v>12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s="10" customFormat="1">
      <c r="A40" t="s">
        <v>271</v>
      </c>
      <c r="B40" s="10" t="str">
        <f t="shared" si="0"/>
        <v>01</v>
      </c>
      <c r="C40" s="10" t="e">
        <f>VLOOKUP(VALUE(B40),#REF!,2,FALSE)</f>
        <v>#REF!</v>
      </c>
      <c r="D40">
        <v>323</v>
      </c>
      <c r="E40">
        <v>0</v>
      </c>
      <c r="F40" s="31" t="s">
        <v>272</v>
      </c>
      <c r="G40" s="8">
        <v>4500</v>
      </c>
      <c r="H40" s="9">
        <v>4222.8</v>
      </c>
      <c r="I40" t="s">
        <v>12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s="10" customFormat="1">
      <c r="A41" t="s">
        <v>273</v>
      </c>
      <c r="B41" s="10" t="str">
        <f t="shared" si="0"/>
        <v>01</v>
      </c>
      <c r="C41" s="10" t="e">
        <f>VLOOKUP(VALUE(B41),#REF!,2,FALSE)</f>
        <v>#REF!</v>
      </c>
      <c r="D41">
        <v>325</v>
      </c>
      <c r="E41">
        <v>0</v>
      </c>
      <c r="F41" s="31" t="s">
        <v>274</v>
      </c>
      <c r="G41" s="8">
        <v>23440</v>
      </c>
      <c r="H41" s="9">
        <v>22008.799999999999</v>
      </c>
      <c r="I41" t="s">
        <v>12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s="10" customFormat="1">
      <c r="A42" t="s">
        <v>273</v>
      </c>
      <c r="B42" s="10" t="str">
        <f t="shared" si="0"/>
        <v>01</v>
      </c>
      <c r="C42" s="10" t="e">
        <f>VLOOKUP(VALUE(B42),#REF!,2,FALSE)</f>
        <v>#REF!</v>
      </c>
      <c r="D42">
        <v>326</v>
      </c>
      <c r="E42">
        <v>0</v>
      </c>
      <c r="F42" s="31" t="s">
        <v>275</v>
      </c>
      <c r="G42" s="8">
        <v>2200</v>
      </c>
      <c r="H42" s="9">
        <v>1708</v>
      </c>
      <c r="I42" t="s">
        <v>12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s="10" customFormat="1">
      <c r="A43" t="s">
        <v>276</v>
      </c>
      <c r="B43" s="10" t="str">
        <f t="shared" si="0"/>
        <v>01</v>
      </c>
      <c r="C43" s="10" t="e">
        <f>VLOOKUP(VALUE(B43),#REF!,2,FALSE)</f>
        <v>#REF!</v>
      </c>
      <c r="D43" s="33">
        <v>327</v>
      </c>
      <c r="E43" s="31">
        <v>0</v>
      </c>
      <c r="F43" s="33" t="s">
        <v>116</v>
      </c>
      <c r="G43" s="9">
        <v>10000</v>
      </c>
      <c r="H43" s="9">
        <v>3660</v>
      </c>
      <c r="I43" s="31" t="s">
        <v>39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10" customFormat="1">
      <c r="A44" t="s">
        <v>277</v>
      </c>
      <c r="B44" s="10" t="str">
        <f t="shared" si="0"/>
        <v>17</v>
      </c>
      <c r="C44" s="10" t="e">
        <f>VLOOKUP(VALUE(B44),#REF!,2,FALSE)</f>
        <v>#REF!</v>
      </c>
      <c r="D44">
        <v>330</v>
      </c>
      <c r="E44">
        <v>0</v>
      </c>
      <c r="F44" s="31" t="s">
        <v>278</v>
      </c>
      <c r="G44" s="8">
        <v>10000</v>
      </c>
      <c r="H44" s="9">
        <v>10000</v>
      </c>
      <c r="I44" t="s">
        <v>39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s="10" customFormat="1">
      <c r="A45" t="s">
        <v>230</v>
      </c>
      <c r="B45" s="10" t="str">
        <f t="shared" si="0"/>
        <v>01</v>
      </c>
      <c r="C45" s="10" t="e">
        <f>VLOOKUP(VALUE(B45),#REF!,2,FALSE)</f>
        <v>#REF!</v>
      </c>
      <c r="D45">
        <v>360</v>
      </c>
      <c r="E45">
        <v>0</v>
      </c>
      <c r="F45" s="31" t="s">
        <v>279</v>
      </c>
      <c r="G45" s="8">
        <v>2000</v>
      </c>
      <c r="H45" s="9">
        <v>2000</v>
      </c>
      <c r="I45" t="s">
        <v>12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s="10" customFormat="1">
      <c r="A46" t="s">
        <v>280</v>
      </c>
      <c r="B46" s="10" t="str">
        <f t="shared" si="0"/>
        <v>01</v>
      </c>
      <c r="C46" s="10" t="e">
        <f>VLOOKUP(VALUE(B46),#REF!,2,FALSE)</f>
        <v>#REF!</v>
      </c>
      <c r="D46">
        <v>370</v>
      </c>
      <c r="E46">
        <v>0</v>
      </c>
      <c r="F46" s="31" t="s">
        <v>281</v>
      </c>
      <c r="G46" s="8">
        <v>5500</v>
      </c>
      <c r="H46" s="9">
        <v>4265.7</v>
      </c>
      <c r="I46" t="s">
        <v>16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s="10" customFormat="1">
      <c r="A47" s="10" t="s">
        <v>280</v>
      </c>
      <c r="B47" s="10" t="str">
        <f t="shared" si="0"/>
        <v>01</v>
      </c>
      <c r="C47" s="10" t="e">
        <f>VLOOKUP(VALUE(B47),#REF!,2,FALSE)</f>
        <v>#REF!</v>
      </c>
      <c r="D47" s="51">
        <v>371</v>
      </c>
      <c r="E47" s="51">
        <v>0</v>
      </c>
      <c r="F47" s="52" t="s">
        <v>282</v>
      </c>
      <c r="G47" s="48"/>
      <c r="H47" s="13"/>
      <c r="I47" t="s">
        <v>12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s="10" customFormat="1">
      <c r="A48" t="s">
        <v>283</v>
      </c>
      <c r="B48" s="10" t="str">
        <f t="shared" si="0"/>
        <v>01</v>
      </c>
      <c r="C48" s="10" t="e">
        <f>VLOOKUP(VALUE(B48),#REF!,2,FALSE)</f>
        <v>#REF!</v>
      </c>
      <c r="D48">
        <v>406</v>
      </c>
      <c r="E48">
        <v>0</v>
      </c>
      <c r="F48" s="31" t="s">
        <v>284</v>
      </c>
      <c r="G48" s="8">
        <v>2100</v>
      </c>
      <c r="H48" s="9">
        <v>2100</v>
      </c>
      <c r="I48" t="s">
        <v>12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 16359:16362" s="10" customFormat="1">
      <c r="A49" t="s">
        <v>283</v>
      </c>
      <c r="B49" s="10" t="str">
        <f t="shared" si="0"/>
        <v>01</v>
      </c>
      <c r="C49" s="10" t="e">
        <f>VLOOKUP(VALUE(B49),#REF!,2,FALSE)</f>
        <v>#REF!</v>
      </c>
      <c r="D49">
        <v>407</v>
      </c>
      <c r="E49">
        <v>0</v>
      </c>
      <c r="F49" s="31" t="s">
        <v>285</v>
      </c>
      <c r="G49" s="8">
        <v>1000</v>
      </c>
      <c r="H49" s="9">
        <v>550</v>
      </c>
      <c r="I49" t="s">
        <v>12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 16359:16362" s="10" customFormat="1">
      <c r="A50" t="s">
        <v>286</v>
      </c>
      <c r="B50" s="10" t="str">
        <f t="shared" si="0"/>
        <v>01</v>
      </c>
      <c r="C50" s="10" t="e">
        <f>VLOOKUP(VALUE(B50),#REF!,2,FALSE)</f>
        <v>#REF!</v>
      </c>
      <c r="D50">
        <v>410</v>
      </c>
      <c r="E50">
        <v>0</v>
      </c>
      <c r="F50" s="31" t="s">
        <v>287</v>
      </c>
      <c r="G50" s="8">
        <v>15000</v>
      </c>
      <c r="H50" s="9">
        <v>13376.53</v>
      </c>
      <c r="I50" t="s">
        <v>12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 16359:16362" s="10" customFormat="1">
      <c r="A51" t="s">
        <v>288</v>
      </c>
      <c r="B51" s="10" t="str">
        <f t="shared" si="0"/>
        <v>01</v>
      </c>
      <c r="C51" s="10" t="e">
        <f>VLOOKUP(VALUE(B51),#REF!,2,FALSE)</f>
        <v>#REF!</v>
      </c>
      <c r="D51">
        <v>411</v>
      </c>
      <c r="E51">
        <v>0</v>
      </c>
      <c r="F51" s="31" t="s">
        <v>289</v>
      </c>
      <c r="G51" s="8">
        <v>80000</v>
      </c>
      <c r="H51" s="9">
        <v>23903.759999999998</v>
      </c>
      <c r="I51" t="s">
        <v>12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 16359:16362" s="10" customFormat="1">
      <c r="A52" t="s">
        <v>290</v>
      </c>
      <c r="B52" s="10" t="str">
        <f t="shared" si="0"/>
        <v>01</v>
      </c>
      <c r="C52" s="10" t="e">
        <f>VLOOKUP(VALUE(B52),#REF!,2,FALSE)</f>
        <v>#REF!</v>
      </c>
      <c r="D52">
        <v>430</v>
      </c>
      <c r="E52">
        <v>0</v>
      </c>
      <c r="F52" s="31" t="s">
        <v>291</v>
      </c>
      <c r="G52" s="8">
        <v>20000</v>
      </c>
      <c r="H52" s="9">
        <v>7653.37</v>
      </c>
      <c r="I52" t="s">
        <v>12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 16359:16362" s="10" customFormat="1">
      <c r="A53" t="s">
        <v>292</v>
      </c>
      <c r="B53" s="10" t="str">
        <f t="shared" si="0"/>
        <v>01</v>
      </c>
      <c r="C53" s="10" t="e">
        <f>VLOOKUP(VALUE(B53),#REF!,2,FALSE)</f>
        <v>#REF!</v>
      </c>
      <c r="D53">
        <v>440</v>
      </c>
      <c r="E53">
        <v>0</v>
      </c>
      <c r="F53" s="31" t="s">
        <v>293</v>
      </c>
      <c r="G53" s="8">
        <v>80500</v>
      </c>
      <c r="H53" s="9">
        <v>80482.600000000006</v>
      </c>
      <c r="I53" t="s">
        <v>12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 16359:16362" s="10" customFormat="1">
      <c r="A54" t="s">
        <v>294</v>
      </c>
      <c r="B54" s="10" t="str">
        <f t="shared" si="0"/>
        <v>01</v>
      </c>
      <c r="C54" s="10" t="e">
        <f>VLOOKUP(VALUE(B54),#REF!,2,FALSE)</f>
        <v>#REF!</v>
      </c>
      <c r="D54">
        <v>450</v>
      </c>
      <c r="E54">
        <v>0</v>
      </c>
      <c r="F54" s="31" t="s">
        <v>295</v>
      </c>
      <c r="G54" s="8">
        <v>64000</v>
      </c>
      <c r="H54" s="9">
        <v>39889.54</v>
      </c>
      <c r="I54" t="s">
        <v>12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 16359:16362" s="10" customFormat="1">
      <c r="A55" t="s">
        <v>296</v>
      </c>
      <c r="B55" s="10" t="str">
        <f t="shared" si="0"/>
        <v>01</v>
      </c>
      <c r="C55" s="10" t="e">
        <f>VLOOKUP(VALUE(B55),#REF!,2,FALSE)</f>
        <v>#REF!</v>
      </c>
      <c r="D55">
        <v>490</v>
      </c>
      <c r="E55">
        <v>0</v>
      </c>
      <c r="F55" s="31" t="s">
        <v>297</v>
      </c>
      <c r="G55" s="8">
        <v>3000</v>
      </c>
      <c r="H55" s="9">
        <v>3000</v>
      </c>
      <c r="I55" t="s">
        <v>12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 16359:16362" s="10" customFormat="1">
      <c r="A56" t="s">
        <v>298</v>
      </c>
      <c r="B56" s="10" t="str">
        <f t="shared" si="0"/>
        <v>01</v>
      </c>
      <c r="C56" s="10" t="e">
        <f>VLOOKUP(VALUE(B56),#REF!,2,FALSE)</f>
        <v>#REF!</v>
      </c>
      <c r="D56">
        <v>540</v>
      </c>
      <c r="E56">
        <v>0</v>
      </c>
      <c r="F56" s="31" t="s">
        <v>299</v>
      </c>
      <c r="G56" s="8">
        <v>87000</v>
      </c>
      <c r="H56" s="9">
        <v>83578.11</v>
      </c>
      <c r="I56" t="s">
        <v>12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 16359:16362" s="10" customFormat="1">
      <c r="A57" t="s">
        <v>300</v>
      </c>
      <c r="B57" s="10" t="str">
        <f t="shared" si="0"/>
        <v>01</v>
      </c>
      <c r="C57" s="10" t="e">
        <f>VLOOKUP(VALUE(B57),#REF!,2,FALSE)</f>
        <v>#REF!</v>
      </c>
      <c r="D57">
        <v>570</v>
      </c>
      <c r="E57">
        <v>0</v>
      </c>
      <c r="F57" s="31" t="s">
        <v>301</v>
      </c>
      <c r="G57" s="8">
        <v>1500</v>
      </c>
      <c r="H57" s="9">
        <v>834.02</v>
      </c>
      <c r="I57" t="s">
        <v>12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 16359:16362" s="10" customFormat="1">
      <c r="A58" t="s">
        <v>302</v>
      </c>
      <c r="B58" s="10" t="str">
        <f t="shared" si="0"/>
        <v>01</v>
      </c>
      <c r="C58" s="10" t="e">
        <f>VLOOKUP(VALUE(B58),#REF!,2,FALSE)</f>
        <v>#REF!</v>
      </c>
      <c r="D58">
        <v>580</v>
      </c>
      <c r="E58">
        <v>0</v>
      </c>
      <c r="F58" s="31" t="s">
        <v>303</v>
      </c>
      <c r="G58" s="8">
        <v>4500</v>
      </c>
      <c r="H58" s="9">
        <v>4187.32</v>
      </c>
      <c r="I58" t="s">
        <v>12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 16359:16362" s="10" customFormat="1">
      <c r="A59" t="s">
        <v>304</v>
      </c>
      <c r="B59" s="10" t="str">
        <f t="shared" si="0"/>
        <v>15</v>
      </c>
      <c r="C59" s="10" t="e">
        <f>VLOOKUP(VALUE(B59),#REF!,2,FALSE)</f>
        <v>#REF!</v>
      </c>
      <c r="D59">
        <v>581</v>
      </c>
      <c r="E59">
        <v>0</v>
      </c>
      <c r="F59" s="31" t="s">
        <v>305</v>
      </c>
      <c r="G59" s="8">
        <v>2500</v>
      </c>
      <c r="H59" s="9">
        <v>2011.52</v>
      </c>
      <c r="I59" t="s">
        <v>16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 16359:16362" s="10" customFormat="1">
      <c r="A60" t="s">
        <v>306</v>
      </c>
      <c r="B60" s="10" t="str">
        <f t="shared" si="0"/>
        <v>01</v>
      </c>
      <c r="C60" s="10" t="e">
        <f>VLOOKUP(VALUE(B60),#REF!,2,FALSE)</f>
        <v>#REF!</v>
      </c>
      <c r="D60">
        <v>585</v>
      </c>
      <c r="E60">
        <v>0</v>
      </c>
      <c r="F60" s="31" t="s">
        <v>307</v>
      </c>
      <c r="G60" s="8">
        <v>57000</v>
      </c>
      <c r="H60" s="9">
        <v>56816.23</v>
      </c>
      <c r="I60" t="s">
        <v>16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 16359:16362" s="10" customFormat="1">
      <c r="A61" t="s">
        <v>308</v>
      </c>
      <c r="B61" s="10" t="str">
        <f t="shared" si="0"/>
        <v>01</v>
      </c>
      <c r="C61" s="10" t="e">
        <f>VLOOKUP(VALUE(B61),#REF!,2,FALSE)</f>
        <v>#REF!</v>
      </c>
      <c r="D61">
        <v>591</v>
      </c>
      <c r="E61">
        <v>0</v>
      </c>
      <c r="F61" s="31" t="s">
        <v>309</v>
      </c>
      <c r="G61" s="8">
        <v>4000</v>
      </c>
      <c r="H61" s="9">
        <v>4000</v>
      </c>
      <c r="I61" t="s">
        <v>16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 16359:16362" s="10" customFormat="1">
      <c r="A62" t="s">
        <v>310</v>
      </c>
      <c r="B62" s="10" t="str">
        <f t="shared" si="0"/>
        <v>01</v>
      </c>
      <c r="C62" s="10" t="e">
        <f>VLOOKUP(VALUE(B62),#REF!,2,FALSE)</f>
        <v>#REF!</v>
      </c>
      <c r="D62">
        <v>592</v>
      </c>
      <c r="E62">
        <v>0</v>
      </c>
      <c r="F62" s="31" t="s">
        <v>311</v>
      </c>
      <c r="G62" s="8">
        <v>50000</v>
      </c>
      <c r="H62" s="9">
        <v>47580</v>
      </c>
      <c r="I62" t="s">
        <v>16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 16359:16362" s="10" customFormat="1">
      <c r="A63" t="s">
        <v>312</v>
      </c>
      <c r="B63" t="str">
        <f t="shared" si="0"/>
        <v>01</v>
      </c>
      <c r="C63" t="e">
        <f>VLOOKUP(VALUE(B63),#REF!,2,FALSE)</f>
        <v>#REF!</v>
      </c>
      <c r="D63" s="7">
        <v>595</v>
      </c>
      <c r="E63">
        <v>0</v>
      </c>
      <c r="F63" s="53" t="s">
        <v>313</v>
      </c>
      <c r="G63" s="91">
        <v>90</v>
      </c>
      <c r="H63" s="91">
        <v>36.6</v>
      </c>
      <c r="I63" s="15" t="s">
        <v>16</v>
      </c>
      <c r="J63" s="15"/>
      <c r="K63" s="15"/>
      <c r="L63" s="15"/>
      <c r="M63" s="15"/>
      <c r="XEE63"/>
      <c r="XEF63"/>
      <c r="XEG63"/>
      <c r="XEH63" s="8"/>
    </row>
    <row r="64" spans="1:25 16359:16362" s="50" customFormat="1">
      <c r="A64" t="s">
        <v>242</v>
      </c>
      <c r="B64" s="10" t="str">
        <f t="shared" si="0"/>
        <v>01</v>
      </c>
      <c r="C64" s="10" t="e">
        <f>VLOOKUP(VALUE(B64),#REF!,2,FALSE)</f>
        <v>#REF!</v>
      </c>
      <c r="D64">
        <v>601</v>
      </c>
      <c r="E64">
        <v>0</v>
      </c>
      <c r="F64" s="31" t="s">
        <v>314</v>
      </c>
      <c r="G64" s="8">
        <v>1000</v>
      </c>
      <c r="H64" s="13">
        <v>173.31</v>
      </c>
      <c r="I64" t="s">
        <v>16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 s="10" customFormat="1">
      <c r="A65" t="s">
        <v>315</v>
      </c>
      <c r="B65" s="10" t="str">
        <f t="shared" si="0"/>
        <v>01</v>
      </c>
      <c r="C65" s="10" t="e">
        <f>VLOOKUP(VALUE(B65),#REF!,2,FALSE)</f>
        <v>#REF!</v>
      </c>
      <c r="D65">
        <v>730</v>
      </c>
      <c r="E65">
        <v>0</v>
      </c>
      <c r="F65" s="31" t="s">
        <v>316</v>
      </c>
      <c r="G65" s="8">
        <v>231500</v>
      </c>
      <c r="H65" s="9">
        <v>230580</v>
      </c>
      <c r="I65" t="s">
        <v>39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s="10" customFormat="1">
      <c r="A66" t="s">
        <v>317</v>
      </c>
      <c r="B66" s="10" t="str">
        <f t="shared" ref="B66:B129" si="1">MID(A66,1,2)</f>
        <v>01</v>
      </c>
      <c r="C66" s="10" t="e">
        <f>VLOOKUP(VALUE(B66),#REF!,2,FALSE)</f>
        <v>#REF!</v>
      </c>
      <c r="D66">
        <v>731</v>
      </c>
      <c r="E66">
        <v>0</v>
      </c>
      <c r="F66" s="31" t="s">
        <v>318</v>
      </c>
      <c r="G66" s="8">
        <v>66200</v>
      </c>
      <c r="H66" s="9">
        <v>66200</v>
      </c>
      <c r="I66" t="s">
        <v>39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s="10" customFormat="1">
      <c r="A67" t="s">
        <v>319</v>
      </c>
      <c r="B67" s="10" t="str">
        <f t="shared" si="1"/>
        <v>01</v>
      </c>
      <c r="C67" s="10" t="e">
        <f>VLOOKUP(VALUE(B67),#REF!,2,FALSE)</f>
        <v>#REF!</v>
      </c>
      <c r="D67">
        <v>732</v>
      </c>
      <c r="E67">
        <v>0</v>
      </c>
      <c r="F67" s="31" t="s">
        <v>320</v>
      </c>
      <c r="G67" s="8">
        <v>2500</v>
      </c>
      <c r="H67" s="9">
        <v>2500</v>
      </c>
      <c r="I67" t="s">
        <v>39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s="10" customFormat="1">
      <c r="A68" t="s">
        <v>321</v>
      </c>
      <c r="B68" s="10" t="str">
        <f t="shared" si="1"/>
        <v>01</v>
      </c>
      <c r="C68" s="10" t="e">
        <f>VLOOKUP(VALUE(B68),#REF!,2,FALSE)</f>
        <v>#REF!</v>
      </c>
      <c r="D68">
        <v>733</v>
      </c>
      <c r="E68">
        <v>0</v>
      </c>
      <c r="F68" s="31" t="s">
        <v>322</v>
      </c>
      <c r="G68" s="8">
        <v>2000</v>
      </c>
      <c r="H68" s="9">
        <v>0</v>
      </c>
      <c r="I68" t="s">
        <v>39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s="10" customFormat="1">
      <c r="A69" t="s">
        <v>323</v>
      </c>
      <c r="B69" s="10" t="str">
        <f t="shared" si="1"/>
        <v>01</v>
      </c>
      <c r="C69" s="10" t="e">
        <f>VLOOKUP(VALUE(B69),#REF!,2,FALSE)</f>
        <v>#REF!</v>
      </c>
      <c r="D69">
        <v>750</v>
      </c>
      <c r="E69">
        <v>0</v>
      </c>
      <c r="F69" s="31" t="s">
        <v>324</v>
      </c>
      <c r="G69" s="8">
        <v>4500</v>
      </c>
      <c r="H69" s="9">
        <v>4500</v>
      </c>
      <c r="I69" t="s">
        <v>39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s="10" customFormat="1">
      <c r="A70" t="s">
        <v>325</v>
      </c>
      <c r="B70" s="10" t="str">
        <f t="shared" si="1"/>
        <v>01</v>
      </c>
      <c r="C70" s="10" t="e">
        <f>VLOOKUP(VALUE(B70),#REF!,2,FALSE)</f>
        <v>#REF!</v>
      </c>
      <c r="D70">
        <v>760</v>
      </c>
      <c r="E70">
        <v>0</v>
      </c>
      <c r="F70" s="31" t="s">
        <v>326</v>
      </c>
      <c r="G70" s="8">
        <v>200</v>
      </c>
      <c r="H70" s="9">
        <v>78.2</v>
      </c>
      <c r="I70" t="s">
        <v>39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s="10" customFormat="1">
      <c r="A71" t="s">
        <v>327</v>
      </c>
      <c r="B71" s="10" t="str">
        <f t="shared" si="1"/>
        <v>01</v>
      </c>
      <c r="C71" s="10" t="e">
        <f>VLOOKUP(VALUE(B71),#REF!,2,FALSE)</f>
        <v>#REF!</v>
      </c>
      <c r="D71">
        <v>765</v>
      </c>
      <c r="E71">
        <v>0</v>
      </c>
      <c r="F71" s="31" t="s">
        <v>328</v>
      </c>
      <c r="G71" s="8">
        <v>0</v>
      </c>
      <c r="H71" s="9">
        <v>0</v>
      </c>
      <c r="I71" t="s">
        <v>39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s="10" customFormat="1">
      <c r="A72" t="s">
        <v>329</v>
      </c>
      <c r="B72" s="10" t="str">
        <f t="shared" si="1"/>
        <v>01</v>
      </c>
      <c r="C72" s="10" t="e">
        <f>VLOOKUP(VALUE(B72),#REF!,2,FALSE)</f>
        <v>#REF!</v>
      </c>
      <c r="D72" s="43">
        <v>770</v>
      </c>
      <c r="E72" s="43">
        <v>0</v>
      </c>
      <c r="F72" s="33" t="s">
        <v>330</v>
      </c>
      <c r="G72" s="42">
        <v>71909.820000000007</v>
      </c>
      <c r="H72" s="3">
        <v>40546.51</v>
      </c>
      <c r="I72" s="43" t="s">
        <v>39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s="10" customFormat="1">
      <c r="A73" t="s">
        <v>329</v>
      </c>
      <c r="B73" s="10" t="str">
        <f t="shared" si="1"/>
        <v>01</v>
      </c>
      <c r="C73" s="10" t="e">
        <f>VLOOKUP(VALUE(B73),#REF!,2,FALSE)</f>
        <v>#REF!</v>
      </c>
      <c r="D73" s="43">
        <v>772</v>
      </c>
      <c r="E73" s="43">
        <v>0</v>
      </c>
      <c r="F73" s="33" t="s">
        <v>331</v>
      </c>
      <c r="G73" s="42">
        <v>15226.48</v>
      </c>
      <c r="H73" s="3">
        <v>11827.6</v>
      </c>
      <c r="I73" s="43" t="s">
        <v>39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s="10" customFormat="1">
      <c r="A74" t="s">
        <v>329</v>
      </c>
      <c r="B74" s="10" t="str">
        <f t="shared" si="1"/>
        <v>01</v>
      </c>
      <c r="C74" s="10" t="e">
        <f>VLOOKUP(VALUE(B74),#REF!,2,FALSE)</f>
        <v>#REF!</v>
      </c>
      <c r="D74" s="43">
        <v>773</v>
      </c>
      <c r="E74" s="43">
        <v>0</v>
      </c>
      <c r="F74" s="33" t="s">
        <v>332</v>
      </c>
      <c r="G74" s="42">
        <v>58528.94</v>
      </c>
      <c r="H74" s="3">
        <v>27069.83</v>
      </c>
      <c r="I74" s="43" t="s">
        <v>39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s="10" customFormat="1">
      <c r="A75" t="s">
        <v>333</v>
      </c>
      <c r="B75" s="10" t="str">
        <f t="shared" si="1"/>
        <v>01</v>
      </c>
      <c r="C75" s="10" t="e">
        <f>VLOOKUP(VALUE(B75),#REF!,2,FALSE)</f>
        <v>#REF!</v>
      </c>
      <c r="D75" s="43">
        <v>780</v>
      </c>
      <c r="E75" s="43">
        <v>0</v>
      </c>
      <c r="F75" s="33" t="s">
        <v>334</v>
      </c>
      <c r="G75" s="42">
        <v>1500</v>
      </c>
      <c r="H75" s="3">
        <v>1289.96</v>
      </c>
      <c r="I75" s="43" t="s">
        <v>39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s="10" customFormat="1">
      <c r="A76" t="s">
        <v>335</v>
      </c>
      <c r="B76" s="10" t="str">
        <f t="shared" si="1"/>
        <v>01</v>
      </c>
      <c r="C76" s="10" t="e">
        <f>VLOOKUP(VALUE(B76),#REF!,2,FALSE)</f>
        <v>#REF!</v>
      </c>
      <c r="D76">
        <v>781</v>
      </c>
      <c r="E76">
        <v>0</v>
      </c>
      <c r="F76" s="31" t="s">
        <v>336</v>
      </c>
      <c r="G76" s="8">
        <v>2200</v>
      </c>
      <c r="H76" s="9">
        <v>1464</v>
      </c>
      <c r="I76" t="s">
        <v>39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s="10" customFormat="1">
      <c r="A77" t="s">
        <v>337</v>
      </c>
      <c r="B77" s="10" t="str">
        <f t="shared" si="1"/>
        <v>01</v>
      </c>
      <c r="C77" s="10" t="e">
        <f>VLOOKUP(VALUE(B77),#REF!,2,FALSE)</f>
        <v>#REF!</v>
      </c>
      <c r="D77" s="43">
        <v>785</v>
      </c>
      <c r="E77" s="43">
        <v>0</v>
      </c>
      <c r="F77" s="33" t="s">
        <v>338</v>
      </c>
      <c r="G77" s="42">
        <v>2500</v>
      </c>
      <c r="H77" s="3">
        <v>2409.7199999999998</v>
      </c>
      <c r="I77" s="43" t="s">
        <v>39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s="10" customFormat="1">
      <c r="A78" t="s">
        <v>339</v>
      </c>
      <c r="B78" s="10" t="str">
        <f t="shared" si="1"/>
        <v>01</v>
      </c>
      <c r="C78" s="10" t="e">
        <f>VLOOKUP(VALUE(B78),#REF!,2,FALSE)</f>
        <v>#REF!</v>
      </c>
      <c r="D78">
        <v>790</v>
      </c>
      <c r="E78">
        <v>0</v>
      </c>
      <c r="F78" s="31" t="s">
        <v>340</v>
      </c>
      <c r="G78" s="8">
        <v>1500</v>
      </c>
      <c r="H78" s="9">
        <v>761.8</v>
      </c>
      <c r="I78" t="s">
        <v>39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s="10" customFormat="1">
      <c r="A79" t="s">
        <v>341</v>
      </c>
      <c r="B79" s="10" t="str">
        <f t="shared" si="1"/>
        <v>01</v>
      </c>
      <c r="C79" s="10" t="e">
        <f>VLOOKUP(VALUE(B79),#REF!,2,FALSE)</f>
        <v>#REF!</v>
      </c>
      <c r="D79" s="31">
        <v>795</v>
      </c>
      <c r="E79" s="31">
        <v>0</v>
      </c>
      <c r="F79" s="31" t="s">
        <v>342</v>
      </c>
      <c r="G79" s="9">
        <v>100</v>
      </c>
      <c r="H79" s="9">
        <v>0</v>
      </c>
      <c r="I79" s="31" t="s">
        <v>39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s="10" customFormat="1">
      <c r="A80" t="s">
        <v>343</v>
      </c>
      <c r="B80" s="10" t="str">
        <f t="shared" si="1"/>
        <v>01</v>
      </c>
      <c r="C80" s="10" t="e">
        <f>VLOOKUP(VALUE(B80),#REF!,2,FALSE)</f>
        <v>#REF!</v>
      </c>
      <c r="D80" s="43">
        <v>801</v>
      </c>
      <c r="E80" s="43">
        <v>0</v>
      </c>
      <c r="F80" s="33" t="s">
        <v>344</v>
      </c>
      <c r="G80" s="42">
        <v>20000</v>
      </c>
      <c r="H80" s="3">
        <v>20000</v>
      </c>
      <c r="I80" s="43" t="s">
        <v>39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s="10" customFormat="1">
      <c r="A81" t="s">
        <v>300</v>
      </c>
      <c r="B81" s="10" t="str">
        <f t="shared" si="1"/>
        <v>01</v>
      </c>
      <c r="C81" s="10" t="e">
        <f>VLOOKUP(VALUE(B81),#REF!,2,FALSE)</f>
        <v>#REF!</v>
      </c>
      <c r="D81">
        <v>810</v>
      </c>
      <c r="E81">
        <v>0</v>
      </c>
      <c r="F81" s="31" t="s">
        <v>345</v>
      </c>
      <c r="G81" s="8">
        <v>500</v>
      </c>
      <c r="H81" s="9">
        <v>0</v>
      </c>
      <c r="I81" t="s">
        <v>39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s="10" customFormat="1">
      <c r="A82" t="s">
        <v>346</v>
      </c>
      <c r="B82" s="10" t="str">
        <f t="shared" si="1"/>
        <v>01</v>
      </c>
      <c r="C82" s="10" t="e">
        <f>VLOOKUP(VALUE(B82),#REF!,2,FALSE)</f>
        <v>#REF!</v>
      </c>
      <c r="D82">
        <v>811</v>
      </c>
      <c r="E82">
        <v>0</v>
      </c>
      <c r="F82" s="31" t="s">
        <v>347</v>
      </c>
      <c r="G82" s="8">
        <v>1500</v>
      </c>
      <c r="H82" s="9">
        <v>1255.3800000000001</v>
      </c>
      <c r="I82" t="s">
        <v>12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s="10" customFormat="1">
      <c r="A83" t="s">
        <v>348</v>
      </c>
      <c r="B83" s="10" t="str">
        <f t="shared" si="1"/>
        <v>01</v>
      </c>
      <c r="C83" s="10" t="e">
        <f>VLOOKUP(VALUE(B83),#REF!,2,FALSE)</f>
        <v>#REF!</v>
      </c>
      <c r="D83">
        <v>812</v>
      </c>
      <c r="E83">
        <v>0</v>
      </c>
      <c r="F83" s="31" t="s">
        <v>349</v>
      </c>
      <c r="G83" s="8">
        <v>1000</v>
      </c>
      <c r="H83" s="9">
        <v>576</v>
      </c>
      <c r="I83" t="s">
        <v>39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s="10" customFormat="1">
      <c r="A84" s="54" t="s">
        <v>350</v>
      </c>
      <c r="B84" s="55" t="str">
        <f t="shared" si="1"/>
        <v>09</v>
      </c>
      <c r="C84" s="55" t="e">
        <f>VLOOKUP(VALUE(B84),#REF!,2,FALSE)</f>
        <v>#REF!</v>
      </c>
      <c r="D84" s="19">
        <v>813</v>
      </c>
      <c r="E84" s="31">
        <v>0</v>
      </c>
      <c r="F84" s="31" t="s">
        <v>351</v>
      </c>
      <c r="G84" s="18">
        <v>2000</v>
      </c>
      <c r="H84" s="9">
        <v>1266</v>
      </c>
      <c r="I84" s="19" t="s">
        <v>39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s="10" customFormat="1">
      <c r="A85" t="s">
        <v>352</v>
      </c>
      <c r="B85" s="10" t="str">
        <f t="shared" si="1"/>
        <v>01</v>
      </c>
      <c r="C85" s="10" t="e">
        <f>VLOOKUP(VALUE(B85),#REF!,2,FALSE)</f>
        <v>#REF!</v>
      </c>
      <c r="D85">
        <v>815</v>
      </c>
      <c r="E85">
        <v>0</v>
      </c>
      <c r="F85" s="31" t="s">
        <v>353</v>
      </c>
      <c r="G85" s="8">
        <v>8000</v>
      </c>
      <c r="H85" s="9">
        <v>1780.79</v>
      </c>
      <c r="I85" t="s">
        <v>12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s="10" customFormat="1">
      <c r="A86" t="s">
        <v>354</v>
      </c>
      <c r="B86" s="10" t="str">
        <f t="shared" si="1"/>
        <v>01</v>
      </c>
      <c r="C86" s="10" t="e">
        <f>VLOOKUP(VALUE(B86),#REF!,2,FALSE)</f>
        <v>#REF!</v>
      </c>
      <c r="D86">
        <v>816</v>
      </c>
      <c r="E86">
        <v>0</v>
      </c>
      <c r="F86" s="31" t="s">
        <v>355</v>
      </c>
      <c r="G86" s="8">
        <v>0</v>
      </c>
      <c r="H86" s="9">
        <v>0</v>
      </c>
      <c r="I86" t="s">
        <v>39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s="10" customFormat="1">
      <c r="A87" t="s">
        <v>356</v>
      </c>
      <c r="B87" s="10" t="str">
        <f t="shared" si="1"/>
        <v>01</v>
      </c>
      <c r="C87" s="10" t="e">
        <f>VLOOKUP(VALUE(B87),#REF!,2,FALSE)</f>
        <v>#REF!</v>
      </c>
      <c r="D87">
        <v>900</v>
      </c>
      <c r="E87">
        <v>0</v>
      </c>
      <c r="F87" s="31" t="s">
        <v>357</v>
      </c>
      <c r="G87" s="8">
        <v>75500</v>
      </c>
      <c r="H87" s="9">
        <v>75500</v>
      </c>
      <c r="I87" t="s">
        <v>12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s="10" customFormat="1">
      <c r="A88" t="s">
        <v>358</v>
      </c>
      <c r="B88" s="10" t="str">
        <f t="shared" si="1"/>
        <v>01</v>
      </c>
      <c r="C88" s="10" t="e">
        <f>VLOOKUP(VALUE(B88),#REF!,2,FALSE)</f>
        <v>#REF!</v>
      </c>
      <c r="D88">
        <v>901</v>
      </c>
      <c r="E88">
        <v>0</v>
      </c>
      <c r="F88" s="31" t="s">
        <v>359</v>
      </c>
      <c r="G88" s="8">
        <v>20500</v>
      </c>
      <c r="H88" s="9">
        <v>20500</v>
      </c>
      <c r="I88" t="s">
        <v>12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s="10" customFormat="1">
      <c r="A89" t="s">
        <v>360</v>
      </c>
      <c r="B89" s="10" t="str">
        <f t="shared" si="1"/>
        <v>01</v>
      </c>
      <c r="C89" s="10" t="e">
        <f>VLOOKUP(VALUE(B89),#REF!,2,FALSE)</f>
        <v>#REF!</v>
      </c>
      <c r="D89">
        <v>920</v>
      </c>
      <c r="E89">
        <v>0</v>
      </c>
      <c r="F89" s="31" t="s">
        <v>361</v>
      </c>
      <c r="G89" s="8">
        <v>1350</v>
      </c>
      <c r="H89" s="9">
        <v>1350</v>
      </c>
      <c r="I89" t="s">
        <v>12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s="10" customFormat="1">
      <c r="A90" t="s">
        <v>362</v>
      </c>
      <c r="B90" s="10" t="str">
        <f t="shared" si="1"/>
        <v>01</v>
      </c>
      <c r="C90" s="10" t="e">
        <f>VLOOKUP(VALUE(B90),#REF!,2,FALSE)</f>
        <v>#REF!</v>
      </c>
      <c r="D90">
        <v>940</v>
      </c>
      <c r="E90">
        <v>0</v>
      </c>
      <c r="F90" s="31" t="s">
        <v>363</v>
      </c>
      <c r="G90" s="8">
        <v>3000</v>
      </c>
      <c r="H90" s="9">
        <v>2096.3000000000002</v>
      </c>
      <c r="I90" t="s">
        <v>12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s="10" customFormat="1">
      <c r="A91" t="s">
        <v>364</v>
      </c>
      <c r="B91" s="10" t="str">
        <f t="shared" si="1"/>
        <v>01</v>
      </c>
      <c r="C91" s="10" t="e">
        <f>VLOOKUP(VALUE(B91),#REF!,2,FALSE)</f>
        <v>#REF!</v>
      </c>
      <c r="D91">
        <v>981</v>
      </c>
      <c r="E91">
        <v>0</v>
      </c>
      <c r="F91" s="31" t="s">
        <v>365</v>
      </c>
      <c r="G91" s="8">
        <v>6500</v>
      </c>
      <c r="H91" s="9">
        <v>6500</v>
      </c>
      <c r="I91" t="s">
        <v>12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s="10" customFormat="1">
      <c r="A92" t="s">
        <v>366</v>
      </c>
      <c r="B92" s="10" t="str">
        <f t="shared" si="1"/>
        <v>01</v>
      </c>
      <c r="C92" s="10" t="e">
        <f>VLOOKUP(VALUE(B92),#REF!,2,FALSE)</f>
        <v>#REF!</v>
      </c>
      <c r="D92">
        <v>987</v>
      </c>
      <c r="E92">
        <v>0</v>
      </c>
      <c r="F92" s="31" t="s">
        <v>367</v>
      </c>
      <c r="G92" s="8">
        <v>2500</v>
      </c>
      <c r="H92" s="9">
        <v>1515.86</v>
      </c>
      <c r="I92" t="s">
        <v>12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s="10" customFormat="1">
      <c r="A93" t="s">
        <v>368</v>
      </c>
      <c r="B93" s="10" t="str">
        <f t="shared" si="1"/>
        <v>01</v>
      </c>
      <c r="C93" s="10" t="e">
        <f>VLOOKUP(VALUE(B93),#REF!,2,FALSE)</f>
        <v>#REF!</v>
      </c>
      <c r="D93">
        <v>990</v>
      </c>
      <c r="E93">
        <v>0</v>
      </c>
      <c r="F93" s="31" t="s">
        <v>369</v>
      </c>
      <c r="G93" s="8">
        <v>2000</v>
      </c>
      <c r="H93" s="9">
        <v>1396.57</v>
      </c>
      <c r="I93" t="s">
        <v>12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s="10" customFormat="1">
      <c r="A94" t="s">
        <v>370</v>
      </c>
      <c r="B94" s="10" t="str">
        <f t="shared" si="1"/>
        <v>01</v>
      </c>
      <c r="C94" s="10" t="e">
        <f>VLOOKUP(VALUE(B94),#REF!,2,FALSE)</f>
        <v>#REF!</v>
      </c>
      <c r="D94">
        <v>1260</v>
      </c>
      <c r="E94">
        <v>0</v>
      </c>
      <c r="F94" s="31" t="s">
        <v>371</v>
      </c>
      <c r="G94" s="8">
        <v>0</v>
      </c>
      <c r="H94" s="9">
        <v>0</v>
      </c>
      <c r="I94" t="s">
        <v>39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s="10" customFormat="1">
      <c r="A95" t="s">
        <v>372</v>
      </c>
      <c r="B95" s="10" t="str">
        <f t="shared" si="1"/>
        <v>01</v>
      </c>
      <c r="C95" s="10" t="e">
        <f>VLOOKUP(VALUE(B95),#REF!,2,FALSE)</f>
        <v>#REF!</v>
      </c>
      <c r="D95">
        <v>1300</v>
      </c>
      <c r="E95">
        <v>0</v>
      </c>
      <c r="F95" s="31" t="s">
        <v>373</v>
      </c>
      <c r="G95" s="8">
        <v>11000</v>
      </c>
      <c r="H95" s="9">
        <v>9019</v>
      </c>
      <c r="I95" t="s">
        <v>39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s="10" customFormat="1">
      <c r="A96" t="s">
        <v>374</v>
      </c>
      <c r="B96" s="10" t="str">
        <f t="shared" si="1"/>
        <v>01</v>
      </c>
      <c r="C96" s="10" t="e">
        <f>VLOOKUP(VALUE(B96),#REF!,2,FALSE)</f>
        <v>#REF!</v>
      </c>
      <c r="D96">
        <v>1302</v>
      </c>
      <c r="E96">
        <v>0</v>
      </c>
      <c r="F96" s="31" t="s">
        <v>375</v>
      </c>
      <c r="G96" s="8">
        <v>1994.3</v>
      </c>
      <c r="H96" s="9">
        <v>1769</v>
      </c>
      <c r="I96" t="s">
        <v>39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s="10" customFormat="1">
      <c r="A97" t="s">
        <v>376</v>
      </c>
      <c r="B97" s="10" t="str">
        <f t="shared" si="1"/>
        <v>01</v>
      </c>
      <c r="C97" s="10" t="e">
        <f>VLOOKUP(VALUE(B97),#REF!,2,FALSE)</f>
        <v>#REF!</v>
      </c>
      <c r="D97">
        <v>1303</v>
      </c>
      <c r="E97">
        <v>0</v>
      </c>
      <c r="F97" s="31" t="s">
        <v>377</v>
      </c>
      <c r="G97" s="8">
        <v>750</v>
      </c>
      <c r="H97" s="9">
        <v>714.89</v>
      </c>
      <c r="I97" t="s">
        <v>39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s="10" customFormat="1">
      <c r="A98" t="s">
        <v>378</v>
      </c>
      <c r="B98" s="10" t="str">
        <f t="shared" si="1"/>
        <v>01</v>
      </c>
      <c r="C98" s="10" t="e">
        <f>VLOOKUP(VALUE(B98),#REF!,2,FALSE)</f>
        <v>#REF!</v>
      </c>
      <c r="D98">
        <v>1304</v>
      </c>
      <c r="E98">
        <v>0</v>
      </c>
      <c r="F98" s="31" t="s">
        <v>379</v>
      </c>
      <c r="G98" s="8">
        <v>750</v>
      </c>
      <c r="H98" s="9">
        <v>750</v>
      </c>
      <c r="I98" t="s">
        <v>31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s="10" customFormat="1">
      <c r="A99" t="s">
        <v>277</v>
      </c>
      <c r="B99" s="10" t="str">
        <f t="shared" si="1"/>
        <v>17</v>
      </c>
      <c r="C99" s="10" t="e">
        <f>VLOOKUP(VALUE(B99),#REF!,2,FALSE)</f>
        <v>#REF!</v>
      </c>
      <c r="D99">
        <v>1305</v>
      </c>
      <c r="E99">
        <v>0</v>
      </c>
      <c r="F99" s="31" t="s">
        <v>380</v>
      </c>
      <c r="G99" s="8">
        <v>3500</v>
      </c>
      <c r="H99" s="9">
        <v>3500</v>
      </c>
      <c r="I99" t="s">
        <v>39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s="10" customFormat="1">
      <c r="A100" t="s">
        <v>218</v>
      </c>
      <c r="B100" s="10" t="str">
        <f t="shared" si="1"/>
        <v>17</v>
      </c>
      <c r="C100" s="10" t="e">
        <f>VLOOKUP(VALUE(B100),#REF!,2,FALSE)</f>
        <v>#REF!</v>
      </c>
      <c r="D100">
        <v>1306</v>
      </c>
      <c r="E100">
        <v>0</v>
      </c>
      <c r="F100" s="31" t="s">
        <v>381</v>
      </c>
      <c r="G100" s="8">
        <v>500</v>
      </c>
      <c r="H100" s="9">
        <v>498</v>
      </c>
      <c r="I100" t="s">
        <v>39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s="10" customFormat="1">
      <c r="A101" t="s">
        <v>216</v>
      </c>
      <c r="B101" s="10" t="str">
        <f t="shared" si="1"/>
        <v>17</v>
      </c>
      <c r="C101" s="10" t="e">
        <f>VLOOKUP(VALUE(B101),#REF!,2,FALSE)</f>
        <v>#REF!</v>
      </c>
      <c r="D101">
        <v>1307</v>
      </c>
      <c r="E101">
        <v>0</v>
      </c>
      <c r="F101" s="31" t="s">
        <v>382</v>
      </c>
      <c r="G101" s="8">
        <v>4100</v>
      </c>
      <c r="H101" s="9">
        <v>4100</v>
      </c>
      <c r="I101" t="s">
        <v>39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s="10" customFormat="1">
      <c r="A102" t="s">
        <v>216</v>
      </c>
      <c r="B102" s="10" t="str">
        <f t="shared" si="1"/>
        <v>17</v>
      </c>
      <c r="C102" s="10" t="e">
        <f>VLOOKUP(VALUE(B102),#REF!,2,FALSE)</f>
        <v>#REF!</v>
      </c>
      <c r="D102">
        <v>1308</v>
      </c>
      <c r="E102">
        <v>0</v>
      </c>
      <c r="F102" s="31" t="s">
        <v>383</v>
      </c>
      <c r="G102" s="8">
        <v>500</v>
      </c>
      <c r="H102" s="9">
        <v>500</v>
      </c>
      <c r="I102" t="s">
        <v>39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s="10" customFormat="1">
      <c r="A103" t="s">
        <v>384</v>
      </c>
      <c r="B103" s="10" t="str">
        <f t="shared" si="1"/>
        <v>01</v>
      </c>
      <c r="C103" s="10" t="e">
        <f>VLOOKUP(VALUE(B103),#REF!,2,FALSE)</f>
        <v>#REF!</v>
      </c>
      <c r="D103">
        <v>1309</v>
      </c>
      <c r="E103">
        <v>0</v>
      </c>
      <c r="F103" s="31" t="s">
        <v>385</v>
      </c>
      <c r="G103" s="8">
        <v>20000</v>
      </c>
      <c r="H103" s="9">
        <v>2744.92</v>
      </c>
      <c r="I103" t="s">
        <v>39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s="10" customFormat="1">
      <c r="A104" t="s">
        <v>386</v>
      </c>
      <c r="B104" s="10" t="str">
        <f t="shared" si="1"/>
        <v>01</v>
      </c>
      <c r="C104" s="10" t="e">
        <f>VLOOKUP(VALUE(B104),#REF!,2,FALSE)</f>
        <v>#REF!</v>
      </c>
      <c r="D104" s="31">
        <v>1313</v>
      </c>
      <c r="E104" s="31">
        <v>0</v>
      </c>
      <c r="F104" s="31" t="s">
        <v>387</v>
      </c>
      <c r="G104" s="9">
        <v>20000</v>
      </c>
      <c r="H104" s="9">
        <v>20000</v>
      </c>
      <c r="I104" s="31" t="s">
        <v>39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s="10" customFormat="1">
      <c r="A105" t="s">
        <v>386</v>
      </c>
      <c r="B105" s="10" t="str">
        <f t="shared" si="1"/>
        <v>01</v>
      </c>
      <c r="C105" s="10" t="e">
        <f>VLOOKUP(VALUE(B105),#REF!,2,FALSE)</f>
        <v>#REF!</v>
      </c>
      <c r="D105">
        <v>1314</v>
      </c>
      <c r="E105">
        <v>0</v>
      </c>
      <c r="F105" s="31" t="s">
        <v>388</v>
      </c>
      <c r="G105" s="8">
        <v>1800</v>
      </c>
      <c r="H105" s="9">
        <v>1708</v>
      </c>
      <c r="I105" t="s">
        <v>39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s="10" customFormat="1">
      <c r="A106" t="s">
        <v>389</v>
      </c>
      <c r="B106" s="10" t="str">
        <f t="shared" si="1"/>
        <v>17</v>
      </c>
      <c r="C106" s="10" t="e">
        <f>VLOOKUP(VALUE(B106),#REF!,2,FALSE)</f>
        <v>#REF!</v>
      </c>
      <c r="D106" s="56">
        <v>1315</v>
      </c>
      <c r="E106">
        <v>0</v>
      </c>
      <c r="F106" s="31" t="s">
        <v>390</v>
      </c>
      <c r="G106" s="8">
        <v>500</v>
      </c>
      <c r="H106" s="9">
        <v>500</v>
      </c>
      <c r="I106" t="s">
        <v>34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s="10" customFormat="1">
      <c r="A107" t="s">
        <v>216</v>
      </c>
      <c r="B107" s="10" t="str">
        <f t="shared" si="1"/>
        <v>17</v>
      </c>
      <c r="C107" s="10" t="e">
        <f>VLOOKUP(VALUE(B107),#REF!,2,FALSE)</f>
        <v>#REF!</v>
      </c>
      <c r="D107">
        <v>1317</v>
      </c>
      <c r="E107">
        <v>0</v>
      </c>
      <c r="F107" s="31" t="s">
        <v>391</v>
      </c>
      <c r="G107" s="8">
        <v>4000</v>
      </c>
      <c r="H107" s="9">
        <v>4000</v>
      </c>
      <c r="I107" t="s">
        <v>39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s="10" customFormat="1">
      <c r="A108" t="s">
        <v>277</v>
      </c>
      <c r="B108" s="10" t="str">
        <f t="shared" si="1"/>
        <v>17</v>
      </c>
      <c r="C108" s="10" t="e">
        <f>VLOOKUP(VALUE(B108),#REF!,2,FALSE)</f>
        <v>#REF!</v>
      </c>
      <c r="D108">
        <v>1318</v>
      </c>
      <c r="E108">
        <v>0</v>
      </c>
      <c r="F108" s="31" t="s">
        <v>392</v>
      </c>
      <c r="G108" s="8">
        <v>600</v>
      </c>
      <c r="H108" s="9">
        <v>600</v>
      </c>
      <c r="I108" t="s">
        <v>31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s="10" customFormat="1">
      <c r="A109" t="s">
        <v>218</v>
      </c>
      <c r="B109" s="10" t="str">
        <f t="shared" si="1"/>
        <v>17</v>
      </c>
      <c r="C109" s="10" t="e">
        <f>VLOOKUP(VALUE(B109),#REF!,2,FALSE)</f>
        <v>#REF!</v>
      </c>
      <c r="D109">
        <v>1319</v>
      </c>
      <c r="E109">
        <v>0</v>
      </c>
      <c r="F109" s="31" t="s">
        <v>393</v>
      </c>
      <c r="G109" s="8">
        <v>500</v>
      </c>
      <c r="H109" s="9">
        <v>500</v>
      </c>
      <c r="I109" t="s">
        <v>39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s="10" customFormat="1">
      <c r="A110" t="s">
        <v>394</v>
      </c>
      <c r="B110" s="10" t="str">
        <f t="shared" si="1"/>
        <v>50</v>
      </c>
      <c r="C110" s="10" t="e">
        <f>VLOOKUP(VALUE(B110),#REF!,2,FALSE)</f>
        <v>#REF!</v>
      </c>
      <c r="D110">
        <v>1321</v>
      </c>
      <c r="E110">
        <v>0</v>
      </c>
      <c r="F110" s="31" t="s">
        <v>395</v>
      </c>
      <c r="G110" s="8">
        <v>55000</v>
      </c>
      <c r="H110" s="9">
        <v>55000</v>
      </c>
      <c r="I110" t="s">
        <v>39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s="10" customFormat="1">
      <c r="A111" t="s">
        <v>216</v>
      </c>
      <c r="B111" s="10" t="str">
        <f t="shared" si="1"/>
        <v>17</v>
      </c>
      <c r="C111" s="10" t="e">
        <f>VLOOKUP(VALUE(B111),#REF!,2,FALSE)</f>
        <v>#REF!</v>
      </c>
      <c r="D111">
        <v>1323</v>
      </c>
      <c r="E111">
        <v>0</v>
      </c>
      <c r="F111" s="31" t="s">
        <v>396</v>
      </c>
      <c r="G111" s="8">
        <v>2500</v>
      </c>
      <c r="H111" s="9">
        <v>2500</v>
      </c>
      <c r="I111" t="s">
        <v>39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s="10" customFormat="1">
      <c r="A112" t="s">
        <v>216</v>
      </c>
      <c r="B112" s="10" t="str">
        <f t="shared" si="1"/>
        <v>17</v>
      </c>
      <c r="C112" s="10" t="e">
        <f>VLOOKUP(VALUE(B112),#REF!,2,FALSE)</f>
        <v>#REF!</v>
      </c>
      <c r="D112">
        <v>1324</v>
      </c>
      <c r="E112">
        <v>0</v>
      </c>
      <c r="F112" s="31" t="s">
        <v>397</v>
      </c>
      <c r="G112" s="8">
        <v>0</v>
      </c>
      <c r="H112" s="9">
        <v>0</v>
      </c>
      <c r="I112" t="s">
        <v>39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s="10" customFormat="1">
      <c r="A113" t="s">
        <v>218</v>
      </c>
      <c r="B113" s="10" t="str">
        <f t="shared" si="1"/>
        <v>17</v>
      </c>
      <c r="C113" s="10" t="e">
        <f>VLOOKUP(VALUE(B113),#REF!,2,FALSE)</f>
        <v>#REF!</v>
      </c>
      <c r="D113">
        <v>1325</v>
      </c>
      <c r="E113">
        <v>0</v>
      </c>
      <c r="F113" s="31" t="s">
        <v>398</v>
      </c>
      <c r="G113" s="8">
        <v>500</v>
      </c>
      <c r="H113" s="9">
        <v>500</v>
      </c>
      <c r="I113" t="s">
        <v>39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s="10" customFormat="1">
      <c r="A114" t="s">
        <v>218</v>
      </c>
      <c r="B114" s="10" t="str">
        <f t="shared" si="1"/>
        <v>17</v>
      </c>
      <c r="C114" s="10" t="e">
        <f>VLOOKUP(VALUE(B114),#REF!,2,FALSE)</f>
        <v>#REF!</v>
      </c>
      <c r="D114">
        <v>1326</v>
      </c>
      <c r="E114">
        <v>0</v>
      </c>
      <c r="F114" s="31" t="s">
        <v>399</v>
      </c>
      <c r="G114" s="8">
        <v>200</v>
      </c>
      <c r="H114" s="9">
        <v>200</v>
      </c>
      <c r="I114" t="s">
        <v>39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s="10" customFormat="1">
      <c r="A115" t="s">
        <v>216</v>
      </c>
      <c r="B115" s="10" t="str">
        <f t="shared" si="1"/>
        <v>17</v>
      </c>
      <c r="C115" s="10" t="e">
        <f>VLOOKUP(VALUE(B115),#REF!,2,FALSE)</f>
        <v>#REF!</v>
      </c>
      <c r="D115">
        <v>1327</v>
      </c>
      <c r="E115">
        <v>0</v>
      </c>
      <c r="F115" s="31" t="s">
        <v>400</v>
      </c>
      <c r="G115" s="8">
        <v>10000</v>
      </c>
      <c r="H115" s="9">
        <v>10000</v>
      </c>
      <c r="I115" t="s">
        <v>39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s="10" customFormat="1">
      <c r="A116" t="s">
        <v>218</v>
      </c>
      <c r="B116" s="10" t="str">
        <f t="shared" si="1"/>
        <v>17</v>
      </c>
      <c r="C116" s="10" t="e">
        <f>VLOOKUP(VALUE(B116),#REF!,2,FALSE)</f>
        <v>#REF!</v>
      </c>
      <c r="D116" s="56">
        <v>1330</v>
      </c>
      <c r="E116">
        <v>0</v>
      </c>
      <c r="F116" s="31" t="s">
        <v>401</v>
      </c>
      <c r="G116" s="8">
        <v>150</v>
      </c>
      <c r="H116" s="9">
        <v>150</v>
      </c>
      <c r="I116" t="s">
        <v>34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s="10" customFormat="1">
      <c r="A117" t="s">
        <v>277</v>
      </c>
      <c r="B117" s="10" t="str">
        <f t="shared" si="1"/>
        <v>17</v>
      </c>
      <c r="C117" s="10" t="e">
        <f>VLOOKUP(VALUE(B117),#REF!,2,FALSE)</f>
        <v>#REF!</v>
      </c>
      <c r="D117" s="56">
        <v>1331</v>
      </c>
      <c r="E117">
        <v>0</v>
      </c>
      <c r="F117" s="31" t="s">
        <v>402</v>
      </c>
      <c r="G117" s="8">
        <v>1000</v>
      </c>
      <c r="H117" s="9">
        <v>1000</v>
      </c>
      <c r="I117" t="s">
        <v>34</v>
      </c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s="10" customFormat="1">
      <c r="A118" t="s">
        <v>403</v>
      </c>
      <c r="B118" s="10" t="str">
        <f t="shared" si="1"/>
        <v>03</v>
      </c>
      <c r="C118" s="10" t="e">
        <f>VLOOKUP(VALUE(B118),#REF!,2,FALSE)</f>
        <v>#REF!</v>
      </c>
      <c r="D118">
        <v>2300</v>
      </c>
      <c r="E118">
        <v>0</v>
      </c>
      <c r="F118" s="31" t="s">
        <v>404</v>
      </c>
      <c r="G118" s="8">
        <v>244000</v>
      </c>
      <c r="H118" s="9">
        <v>226919.72</v>
      </c>
      <c r="I118" t="s">
        <v>16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s="10" customFormat="1">
      <c r="A119" t="s">
        <v>405</v>
      </c>
      <c r="B119" s="10" t="str">
        <f t="shared" si="1"/>
        <v>03</v>
      </c>
      <c r="C119" s="10" t="e">
        <f>VLOOKUP(VALUE(B119),#REF!,2,FALSE)</f>
        <v>#REF!</v>
      </c>
      <c r="D119" s="31">
        <v>2301</v>
      </c>
      <c r="E119" s="31">
        <v>0</v>
      </c>
      <c r="F119" s="31" t="s">
        <v>406</v>
      </c>
      <c r="G119" s="9">
        <v>29236.26</v>
      </c>
      <c r="H119" s="9">
        <v>8598.9</v>
      </c>
      <c r="I119" s="31" t="s">
        <v>39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s="10" customFormat="1">
      <c r="A120" t="s">
        <v>407</v>
      </c>
      <c r="B120" s="10" t="str">
        <f t="shared" si="1"/>
        <v>13</v>
      </c>
      <c r="C120" s="10" t="e">
        <f>VLOOKUP(VALUE(B120),#REF!,2,FALSE)</f>
        <v>#REF!</v>
      </c>
      <c r="D120">
        <v>2691</v>
      </c>
      <c r="E120">
        <v>0</v>
      </c>
      <c r="F120" s="31" t="s">
        <v>408</v>
      </c>
      <c r="G120" s="8">
        <v>2500</v>
      </c>
      <c r="H120" s="9">
        <v>2299.0300000000002</v>
      </c>
      <c r="I120" t="s">
        <v>16</v>
      </c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s="10" customFormat="1">
      <c r="A121" t="s">
        <v>409</v>
      </c>
      <c r="B121" s="10" t="str">
        <f t="shared" si="1"/>
        <v>04</v>
      </c>
      <c r="C121" s="10" t="e">
        <f>VLOOKUP(VALUE(B121),#REF!,2,FALSE)</f>
        <v>#REF!</v>
      </c>
      <c r="D121">
        <v>2820</v>
      </c>
      <c r="E121">
        <v>0</v>
      </c>
      <c r="F121" s="31" t="s">
        <v>410</v>
      </c>
      <c r="G121" s="8">
        <v>126080</v>
      </c>
      <c r="H121" s="9">
        <v>126080</v>
      </c>
      <c r="I121" t="s">
        <v>31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s="10" customFormat="1">
      <c r="A122" t="s">
        <v>409</v>
      </c>
      <c r="B122" s="10" t="str">
        <f t="shared" si="1"/>
        <v>04</v>
      </c>
      <c r="C122" s="10" t="e">
        <f>VLOOKUP(VALUE(B122),#REF!,2,FALSE)</f>
        <v>#REF!</v>
      </c>
      <c r="D122">
        <v>2822</v>
      </c>
      <c r="E122">
        <v>0</v>
      </c>
      <c r="F122" s="31" t="s">
        <v>411</v>
      </c>
      <c r="G122" s="8">
        <v>2300</v>
      </c>
      <c r="H122" s="9">
        <v>2300</v>
      </c>
      <c r="I122" t="s">
        <v>31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s="10" customFormat="1" ht="30">
      <c r="A123" s="10" t="s">
        <v>412</v>
      </c>
      <c r="B123" s="10" t="str">
        <f t="shared" si="1"/>
        <v>04</v>
      </c>
      <c r="C123" s="10" t="e">
        <f>VLOOKUP(VALUE(B123),#REF!,2,FALSE)</f>
        <v>#REF!</v>
      </c>
      <c r="D123" s="51">
        <v>2823</v>
      </c>
      <c r="E123" s="51">
        <v>0</v>
      </c>
      <c r="F123" s="52" t="s">
        <v>413</v>
      </c>
      <c r="G123" s="48"/>
      <c r="H123" s="13"/>
      <c r="I123" t="s">
        <v>31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s="10" customFormat="1">
      <c r="A124" t="s">
        <v>414</v>
      </c>
      <c r="B124" s="10" t="str">
        <f t="shared" si="1"/>
        <v>04</v>
      </c>
      <c r="C124" s="10" t="e">
        <f>VLOOKUP(VALUE(B124),#REF!,2,FALSE)</f>
        <v>#REF!</v>
      </c>
      <c r="D124">
        <v>2831</v>
      </c>
      <c r="E124">
        <v>0</v>
      </c>
      <c r="F124" s="31" t="s">
        <v>415</v>
      </c>
      <c r="G124" s="8">
        <v>1100</v>
      </c>
      <c r="H124" s="9">
        <v>407.99</v>
      </c>
      <c r="I124" t="s">
        <v>31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s="10" customFormat="1">
      <c r="A125" t="s">
        <v>416</v>
      </c>
      <c r="B125" s="10" t="str">
        <f t="shared" si="1"/>
        <v>04</v>
      </c>
      <c r="C125" s="10" t="e">
        <f>VLOOKUP(VALUE(B125),#REF!,2,FALSE)</f>
        <v>#REF!</v>
      </c>
      <c r="D125">
        <v>2832</v>
      </c>
      <c r="E125">
        <v>0</v>
      </c>
      <c r="F125" s="31" t="s">
        <v>417</v>
      </c>
      <c r="G125" s="8">
        <v>1000</v>
      </c>
      <c r="H125" s="9">
        <v>800</v>
      </c>
      <c r="I125" t="s">
        <v>31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s="10" customFormat="1">
      <c r="A126" t="s">
        <v>418</v>
      </c>
      <c r="B126" s="10" t="str">
        <f t="shared" si="1"/>
        <v>04</v>
      </c>
      <c r="C126" s="10" t="e">
        <f>VLOOKUP(VALUE(B126),#REF!,2,FALSE)</f>
        <v>#REF!</v>
      </c>
      <c r="D126">
        <v>2833</v>
      </c>
      <c r="E126">
        <v>0</v>
      </c>
      <c r="F126" s="31" t="s">
        <v>419</v>
      </c>
      <c r="G126" s="8">
        <v>1000</v>
      </c>
      <c r="H126" s="9">
        <v>1000</v>
      </c>
      <c r="I126" t="s">
        <v>31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s="10" customFormat="1">
      <c r="A127" t="s">
        <v>420</v>
      </c>
      <c r="B127" s="10" t="str">
        <f t="shared" si="1"/>
        <v>04</v>
      </c>
      <c r="C127" s="10" t="e">
        <f>VLOOKUP(VALUE(B127),#REF!,2,FALSE)</f>
        <v>#REF!</v>
      </c>
      <c r="D127">
        <v>2834</v>
      </c>
      <c r="E127">
        <v>0</v>
      </c>
      <c r="F127" s="31" t="s">
        <v>421</v>
      </c>
      <c r="G127" s="8">
        <v>8000</v>
      </c>
      <c r="H127" s="9">
        <v>8000</v>
      </c>
      <c r="I127" t="s">
        <v>31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s="10" customFormat="1">
      <c r="A128" t="s">
        <v>422</v>
      </c>
      <c r="B128" s="10" t="str">
        <f t="shared" si="1"/>
        <v>04</v>
      </c>
      <c r="C128" s="10" t="e">
        <f>VLOOKUP(VALUE(B128),#REF!,2,FALSE)</f>
        <v>#REF!</v>
      </c>
      <c r="D128">
        <v>2836</v>
      </c>
      <c r="E128">
        <v>0</v>
      </c>
      <c r="F128" s="31" t="s">
        <v>423</v>
      </c>
      <c r="G128" s="8">
        <v>1400</v>
      </c>
      <c r="H128" s="9">
        <v>1400</v>
      </c>
      <c r="I128" t="s">
        <v>31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s="10" customFormat="1">
      <c r="A129" t="s">
        <v>416</v>
      </c>
      <c r="B129" s="10" t="str">
        <f t="shared" si="1"/>
        <v>04</v>
      </c>
      <c r="C129" s="10" t="e">
        <f>VLOOKUP(VALUE(B129),#REF!,2,FALSE)</f>
        <v>#REF!</v>
      </c>
      <c r="D129">
        <v>2972</v>
      </c>
      <c r="E129">
        <v>0</v>
      </c>
      <c r="F129" s="31" t="s">
        <v>424</v>
      </c>
      <c r="G129" s="8">
        <v>1500</v>
      </c>
      <c r="H129" s="9">
        <v>1070.8</v>
      </c>
      <c r="I129" t="s">
        <v>31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s="10" customFormat="1">
      <c r="A130" t="s">
        <v>425</v>
      </c>
      <c r="B130" s="10" t="str">
        <f t="shared" ref="B130:B193" si="2">MID(A130,1,2)</f>
        <v>04</v>
      </c>
      <c r="C130" s="10" t="e">
        <f>VLOOKUP(VALUE(B130),#REF!,2,FALSE)</f>
        <v>#REF!</v>
      </c>
      <c r="D130">
        <v>2990</v>
      </c>
      <c r="E130">
        <v>0</v>
      </c>
      <c r="F130" s="31" t="s">
        <v>426</v>
      </c>
      <c r="G130" s="8">
        <v>70500</v>
      </c>
      <c r="H130" s="9">
        <v>70500</v>
      </c>
      <c r="I130" t="s">
        <v>31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s="10" customFormat="1">
      <c r="A131" t="s">
        <v>427</v>
      </c>
      <c r="B131" s="10" t="str">
        <f t="shared" si="2"/>
        <v>04</v>
      </c>
      <c r="C131" s="10" t="e">
        <f>VLOOKUP(VALUE(B131),#REF!,2,FALSE)</f>
        <v>#REF!</v>
      </c>
      <c r="D131">
        <v>2991</v>
      </c>
      <c r="E131">
        <v>0</v>
      </c>
      <c r="F131" s="31" t="s">
        <v>428</v>
      </c>
      <c r="G131" s="8">
        <v>50500</v>
      </c>
      <c r="H131" s="9">
        <v>50500</v>
      </c>
      <c r="I131" t="s">
        <v>31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s="10" customFormat="1">
      <c r="A132" t="s">
        <v>429</v>
      </c>
      <c r="B132" s="10" t="str">
        <f t="shared" si="2"/>
        <v>04</v>
      </c>
      <c r="C132" s="10" t="e">
        <f>VLOOKUP(VALUE(B132),#REF!,2,FALSE)</f>
        <v>#REF!</v>
      </c>
      <c r="D132">
        <v>2992</v>
      </c>
      <c r="E132">
        <v>0</v>
      </c>
      <c r="F132" s="31" t="s">
        <v>430</v>
      </c>
      <c r="G132" s="8">
        <v>7000</v>
      </c>
      <c r="H132" s="9">
        <v>7000</v>
      </c>
      <c r="I132" t="s">
        <v>31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s="10" customFormat="1">
      <c r="A133" t="s">
        <v>431</v>
      </c>
      <c r="B133" s="10" t="str">
        <f t="shared" si="2"/>
        <v>04</v>
      </c>
      <c r="C133" s="10" t="e">
        <f>VLOOKUP(VALUE(B133),#REF!,2,FALSE)</f>
        <v>#REF!</v>
      </c>
      <c r="D133" s="43">
        <v>2994</v>
      </c>
      <c r="E133">
        <v>0</v>
      </c>
      <c r="F133" s="31" t="s">
        <v>432</v>
      </c>
      <c r="G133" s="8">
        <v>4500</v>
      </c>
      <c r="H133" s="9">
        <v>4500</v>
      </c>
      <c r="I133" t="s">
        <v>31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s="10" customFormat="1">
      <c r="A134" t="s">
        <v>414</v>
      </c>
      <c r="B134" s="10" t="str">
        <f t="shared" si="2"/>
        <v>04</v>
      </c>
      <c r="C134" s="10" t="e">
        <f>VLOOKUP(VALUE(B134),#REF!,2,FALSE)</f>
        <v>#REF!</v>
      </c>
      <c r="D134">
        <v>3030</v>
      </c>
      <c r="E134">
        <v>0</v>
      </c>
      <c r="F134" s="31" t="s">
        <v>433</v>
      </c>
      <c r="G134" s="8">
        <v>2000</v>
      </c>
      <c r="H134" s="9">
        <v>2000</v>
      </c>
      <c r="I134" t="s">
        <v>31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s="10" customFormat="1">
      <c r="A135" t="s">
        <v>434</v>
      </c>
      <c r="B135" s="10" t="str">
        <f t="shared" si="2"/>
        <v>50</v>
      </c>
      <c r="C135" s="10" t="e">
        <f>VLOOKUP(VALUE(B135),#REF!,2,FALSE)</f>
        <v>#REF!</v>
      </c>
      <c r="D135">
        <v>3051</v>
      </c>
      <c r="E135">
        <v>0</v>
      </c>
      <c r="F135" s="31" t="s">
        <v>435</v>
      </c>
      <c r="G135" s="8">
        <v>8200</v>
      </c>
      <c r="H135" s="9">
        <v>8172.25</v>
      </c>
      <c r="I135" t="s">
        <v>31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s="10" customFormat="1">
      <c r="A136" t="s">
        <v>436</v>
      </c>
      <c r="B136" s="10" t="str">
        <f t="shared" si="2"/>
        <v>04</v>
      </c>
      <c r="C136" s="10" t="e">
        <f>VLOOKUP(VALUE(B136),#REF!,2,FALSE)</f>
        <v>#REF!</v>
      </c>
      <c r="D136">
        <v>3060</v>
      </c>
      <c r="E136">
        <v>0</v>
      </c>
      <c r="F136" s="31" t="s">
        <v>437</v>
      </c>
      <c r="G136" s="8">
        <v>20000</v>
      </c>
      <c r="H136" s="9">
        <v>19429.310000000001</v>
      </c>
      <c r="I136" t="s">
        <v>31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s="10" customFormat="1">
      <c r="A137" t="s">
        <v>414</v>
      </c>
      <c r="B137" s="10" t="str">
        <f t="shared" si="2"/>
        <v>04</v>
      </c>
      <c r="C137" s="10" t="e">
        <f>VLOOKUP(VALUE(B137),#REF!,2,FALSE)</f>
        <v>#REF!</v>
      </c>
      <c r="D137">
        <v>3180</v>
      </c>
      <c r="E137">
        <v>0</v>
      </c>
      <c r="F137" s="31" t="s">
        <v>438</v>
      </c>
      <c r="G137" s="8">
        <v>1000</v>
      </c>
      <c r="H137" s="9">
        <v>900</v>
      </c>
      <c r="I137" t="s">
        <v>31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s="10" customFormat="1">
      <c r="A138" t="s">
        <v>425</v>
      </c>
      <c r="B138" s="10" t="str">
        <f t="shared" si="2"/>
        <v>04</v>
      </c>
      <c r="C138" s="10" t="e">
        <f>VLOOKUP(VALUE(B138),#REF!,2,FALSE)</f>
        <v>#REF!</v>
      </c>
      <c r="D138">
        <v>3190</v>
      </c>
      <c r="E138">
        <v>0</v>
      </c>
      <c r="F138" s="31" t="s">
        <v>439</v>
      </c>
      <c r="G138" s="8">
        <v>11000</v>
      </c>
      <c r="H138" s="9">
        <v>11000</v>
      </c>
      <c r="I138" t="s">
        <v>31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s="10" customFormat="1">
      <c r="A139" t="s">
        <v>431</v>
      </c>
      <c r="B139" s="10" t="str">
        <f t="shared" si="2"/>
        <v>04</v>
      </c>
      <c r="C139" s="10" t="e">
        <f>VLOOKUP(VALUE(B139),#REF!,2,FALSE)</f>
        <v>#REF!</v>
      </c>
      <c r="D139">
        <v>3191</v>
      </c>
      <c r="E139">
        <v>0</v>
      </c>
      <c r="F139" s="31" t="s">
        <v>440</v>
      </c>
      <c r="G139" s="8">
        <v>3500</v>
      </c>
      <c r="H139" s="9">
        <v>3500</v>
      </c>
      <c r="I139" t="s">
        <v>31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s="10" customFormat="1">
      <c r="A140" t="s">
        <v>427</v>
      </c>
      <c r="B140" s="10" t="str">
        <f t="shared" si="2"/>
        <v>04</v>
      </c>
      <c r="C140" s="10" t="e">
        <f>VLOOKUP(VALUE(B140),#REF!,2,FALSE)</f>
        <v>#REF!</v>
      </c>
      <c r="D140">
        <v>3192</v>
      </c>
      <c r="E140">
        <v>0</v>
      </c>
      <c r="F140" s="31" t="s">
        <v>441</v>
      </c>
      <c r="G140" s="8">
        <v>44500</v>
      </c>
      <c r="H140" s="9">
        <v>44500</v>
      </c>
      <c r="I140" t="s">
        <v>31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s="10" customFormat="1">
      <c r="A141" t="s">
        <v>429</v>
      </c>
      <c r="B141" s="10" t="str">
        <f t="shared" si="2"/>
        <v>04</v>
      </c>
      <c r="C141" s="10" t="e">
        <f>VLOOKUP(VALUE(B141),#REF!,2,FALSE)</f>
        <v>#REF!</v>
      </c>
      <c r="D141">
        <v>3193</v>
      </c>
      <c r="E141">
        <v>0</v>
      </c>
      <c r="F141" s="31" t="s">
        <v>442</v>
      </c>
      <c r="G141" s="8">
        <v>3700</v>
      </c>
      <c r="H141" s="9">
        <v>3700</v>
      </c>
      <c r="I141" t="s">
        <v>31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s="10" customFormat="1">
      <c r="A142" t="s">
        <v>443</v>
      </c>
      <c r="B142" s="10" t="str">
        <f t="shared" si="2"/>
        <v>04</v>
      </c>
      <c r="C142" s="10" t="e">
        <f>VLOOKUP(VALUE(B142),#REF!,2,FALSE)</f>
        <v>#REF!</v>
      </c>
      <c r="D142" s="56">
        <v>3369</v>
      </c>
      <c r="E142">
        <v>0</v>
      </c>
      <c r="F142" s="31" t="s">
        <v>444</v>
      </c>
      <c r="G142" s="8">
        <v>165500</v>
      </c>
      <c r="H142" s="9">
        <v>161488.51999999999</v>
      </c>
      <c r="I142" t="s">
        <v>34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s="10" customFormat="1">
      <c r="A143" t="s">
        <v>445</v>
      </c>
      <c r="B143" s="10" t="str">
        <f t="shared" si="2"/>
        <v>04</v>
      </c>
      <c r="C143" s="10" t="e">
        <f>VLOOKUP(VALUE(B143),#REF!,2,FALSE)</f>
        <v>#REF!</v>
      </c>
      <c r="D143" s="43">
        <v>3401</v>
      </c>
      <c r="E143">
        <v>0</v>
      </c>
      <c r="F143" s="31" t="s">
        <v>446</v>
      </c>
      <c r="G143" s="8">
        <v>95800</v>
      </c>
      <c r="H143" s="9">
        <v>95769</v>
      </c>
      <c r="I143" t="s">
        <v>31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s="10" customFormat="1">
      <c r="A144" t="s">
        <v>447</v>
      </c>
      <c r="B144" s="10" t="str">
        <f t="shared" si="2"/>
        <v>04</v>
      </c>
      <c r="C144" s="10" t="e">
        <f>VLOOKUP(VALUE(B144),#REF!,2,FALSE)</f>
        <v>#REF!</v>
      </c>
      <c r="D144">
        <v>3411</v>
      </c>
      <c r="E144">
        <v>0</v>
      </c>
      <c r="F144" s="31" t="s">
        <v>448</v>
      </c>
      <c r="G144" s="8">
        <v>5000</v>
      </c>
      <c r="H144" s="9">
        <v>5000</v>
      </c>
      <c r="I144" t="s">
        <v>31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s="50" customFormat="1">
      <c r="A145" t="s">
        <v>449</v>
      </c>
      <c r="B145" s="10" t="str">
        <f t="shared" si="2"/>
        <v>04</v>
      </c>
      <c r="C145" s="10" t="e">
        <f>VLOOKUP(VALUE(B145),#REF!,2,FALSE)</f>
        <v>#REF!</v>
      </c>
      <c r="D145">
        <v>3430</v>
      </c>
      <c r="E145">
        <v>0</v>
      </c>
      <c r="F145" s="31" t="s">
        <v>450</v>
      </c>
      <c r="G145" s="8">
        <v>7000</v>
      </c>
      <c r="H145" s="9">
        <v>7000</v>
      </c>
      <c r="I145" t="s">
        <v>31</v>
      </c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s="10" customFormat="1">
      <c r="A146" t="s">
        <v>451</v>
      </c>
      <c r="B146" s="10" t="str">
        <f t="shared" si="2"/>
        <v>04</v>
      </c>
      <c r="C146" s="10" t="e">
        <f>VLOOKUP(VALUE(B146),#REF!,2,FALSE)</f>
        <v>#REF!</v>
      </c>
      <c r="D146">
        <v>3461</v>
      </c>
      <c r="E146">
        <v>0</v>
      </c>
      <c r="F146" s="31" t="s">
        <v>452</v>
      </c>
      <c r="G146" s="8">
        <v>0</v>
      </c>
      <c r="H146" s="9">
        <v>0</v>
      </c>
      <c r="I146" t="s">
        <v>31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s="10" customFormat="1">
      <c r="A147" t="s">
        <v>451</v>
      </c>
      <c r="B147" s="10" t="str">
        <f t="shared" si="2"/>
        <v>04</v>
      </c>
      <c r="C147" s="10" t="e">
        <f>VLOOKUP(VALUE(B147),#REF!,2,FALSE)</f>
        <v>#REF!</v>
      </c>
      <c r="D147">
        <v>3462</v>
      </c>
      <c r="E147">
        <v>0</v>
      </c>
      <c r="F147" s="31" t="s">
        <v>453</v>
      </c>
      <c r="G147" s="8">
        <v>41000</v>
      </c>
      <c r="H147" s="9">
        <v>40983.93</v>
      </c>
      <c r="I147" t="s">
        <v>31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s="10" customFormat="1">
      <c r="A148" t="s">
        <v>451</v>
      </c>
      <c r="B148" s="10" t="str">
        <f t="shared" si="2"/>
        <v>04</v>
      </c>
      <c r="C148" s="10" t="e">
        <f>VLOOKUP(VALUE(B148),#REF!,2,FALSE)</f>
        <v>#REF!</v>
      </c>
      <c r="D148">
        <v>3471</v>
      </c>
      <c r="E148">
        <v>0</v>
      </c>
      <c r="F148" s="31" t="s">
        <v>454</v>
      </c>
      <c r="G148" s="8">
        <v>0</v>
      </c>
      <c r="H148" s="9">
        <v>0</v>
      </c>
      <c r="I148" t="s">
        <v>31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s="50" customFormat="1">
      <c r="A149" t="s">
        <v>451</v>
      </c>
      <c r="B149" s="10" t="str">
        <f t="shared" si="2"/>
        <v>04</v>
      </c>
      <c r="C149" s="10" t="e">
        <f>VLOOKUP(VALUE(B149),#REF!,2,FALSE)</f>
        <v>#REF!</v>
      </c>
      <c r="D149">
        <v>3481</v>
      </c>
      <c r="E149">
        <v>0</v>
      </c>
      <c r="F149" s="31" t="s">
        <v>455</v>
      </c>
      <c r="G149" s="8">
        <v>0</v>
      </c>
      <c r="H149" s="9">
        <v>0</v>
      </c>
      <c r="I149" t="s">
        <v>31</v>
      </c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 s="10" customFormat="1">
      <c r="A150" t="s">
        <v>456</v>
      </c>
      <c r="B150" s="10" t="str">
        <f t="shared" si="2"/>
        <v>04</v>
      </c>
      <c r="C150" s="10" t="e">
        <f>VLOOKUP(VALUE(B150),#REF!,2,FALSE)</f>
        <v>#REF!</v>
      </c>
      <c r="D150">
        <v>3500</v>
      </c>
      <c r="E150">
        <v>0</v>
      </c>
      <c r="F150" s="31" t="s">
        <v>457</v>
      </c>
      <c r="G150" s="8">
        <v>10750</v>
      </c>
      <c r="H150" s="13">
        <v>2806.6</v>
      </c>
      <c r="I150" t="s">
        <v>31</v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s="10" customFormat="1">
      <c r="A151" t="s">
        <v>458</v>
      </c>
      <c r="B151" s="10" t="str">
        <f t="shared" si="2"/>
        <v>04</v>
      </c>
      <c r="C151" s="10" t="e">
        <f>VLOOKUP(VALUE(B151),#REF!,2,FALSE)</f>
        <v>#REF!</v>
      </c>
      <c r="D151">
        <v>3511</v>
      </c>
      <c r="E151">
        <v>0</v>
      </c>
      <c r="F151" s="31" t="s">
        <v>459</v>
      </c>
      <c r="G151" s="8">
        <v>4000</v>
      </c>
      <c r="H151" s="9">
        <v>4000</v>
      </c>
      <c r="I151" t="s">
        <v>31</v>
      </c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s="10" customFormat="1">
      <c r="A152" t="s">
        <v>460</v>
      </c>
      <c r="B152" s="10" t="str">
        <f t="shared" si="2"/>
        <v>04</v>
      </c>
      <c r="C152" s="10" t="e">
        <f>VLOOKUP(VALUE(B152),#REF!,2,FALSE)</f>
        <v>#REF!</v>
      </c>
      <c r="D152">
        <v>3515</v>
      </c>
      <c r="E152">
        <v>0</v>
      </c>
      <c r="F152" s="31" t="s">
        <v>461</v>
      </c>
      <c r="G152" s="8">
        <v>125200</v>
      </c>
      <c r="H152" s="9">
        <v>125108.14</v>
      </c>
      <c r="I152" t="s">
        <v>31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s="10" customFormat="1">
      <c r="A153" t="s">
        <v>462</v>
      </c>
      <c r="B153" s="10" t="str">
        <f t="shared" si="2"/>
        <v>04</v>
      </c>
      <c r="C153" s="10" t="e">
        <f>VLOOKUP(VALUE(B153),#REF!,2,FALSE)</f>
        <v>#REF!</v>
      </c>
      <c r="D153">
        <v>3519</v>
      </c>
      <c r="E153">
        <v>0</v>
      </c>
      <c r="F153" s="31" t="s">
        <v>463</v>
      </c>
      <c r="G153" s="8">
        <v>1500</v>
      </c>
      <c r="H153" s="9">
        <v>1496.96</v>
      </c>
      <c r="I153" t="s">
        <v>31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s="10" customFormat="1">
      <c r="A154" t="s">
        <v>464</v>
      </c>
      <c r="B154" s="10" t="str">
        <f t="shared" si="2"/>
        <v>04</v>
      </c>
      <c r="C154" s="10" t="e">
        <f>VLOOKUP(VALUE(B154),#REF!,2,FALSE)</f>
        <v>#REF!</v>
      </c>
      <c r="D154">
        <v>3520</v>
      </c>
      <c r="E154">
        <v>0</v>
      </c>
      <c r="F154" s="31" t="s">
        <v>465</v>
      </c>
      <c r="G154" s="8">
        <v>1500</v>
      </c>
      <c r="H154" s="9">
        <v>1185.9100000000001</v>
      </c>
      <c r="I154" t="s">
        <v>31</v>
      </c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s="47" customFormat="1">
      <c r="A155" t="s">
        <v>466</v>
      </c>
      <c r="B155" s="10" t="str">
        <f t="shared" si="2"/>
        <v>04</v>
      </c>
      <c r="C155" s="10" t="e">
        <f>VLOOKUP(VALUE(B155),#REF!,2,FALSE)</f>
        <v>#REF!</v>
      </c>
      <c r="D155">
        <v>3526</v>
      </c>
      <c r="E155">
        <v>0</v>
      </c>
      <c r="F155" s="31" t="s">
        <v>467</v>
      </c>
      <c r="G155" s="8">
        <v>8500</v>
      </c>
      <c r="H155" s="9">
        <v>8497.52</v>
      </c>
      <c r="I155" t="s">
        <v>31</v>
      </c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</row>
    <row r="156" spans="1:25" s="47" customFormat="1">
      <c r="A156" t="s">
        <v>468</v>
      </c>
      <c r="B156" s="10" t="str">
        <f t="shared" si="2"/>
        <v>06</v>
      </c>
      <c r="C156" s="10" t="e">
        <f>VLOOKUP(VALUE(B156),#REF!,2,FALSE)</f>
        <v>#REF!</v>
      </c>
      <c r="D156" s="56">
        <v>3530</v>
      </c>
      <c r="E156">
        <v>0</v>
      </c>
      <c r="F156" s="31" t="s">
        <v>469</v>
      </c>
      <c r="G156" s="8">
        <v>10000</v>
      </c>
      <c r="H156" s="9">
        <v>10000</v>
      </c>
      <c r="I156" t="s">
        <v>34</v>
      </c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</row>
    <row r="157" spans="1:25" s="10" customFormat="1">
      <c r="A157" t="s">
        <v>470</v>
      </c>
      <c r="B157" s="10" t="str">
        <f t="shared" si="2"/>
        <v>04</v>
      </c>
      <c r="C157" s="10" t="e">
        <f>VLOOKUP(VALUE(B157),#REF!,2,FALSE)</f>
        <v>#REF!</v>
      </c>
      <c r="D157">
        <v>3531</v>
      </c>
      <c r="E157">
        <v>0</v>
      </c>
      <c r="F157" s="31" t="s">
        <v>471</v>
      </c>
      <c r="G157" s="8">
        <v>0</v>
      </c>
      <c r="H157" s="9">
        <v>0</v>
      </c>
      <c r="I157" t="s">
        <v>31</v>
      </c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s="10" customFormat="1">
      <c r="A158" t="s">
        <v>472</v>
      </c>
      <c r="B158" s="10" t="str">
        <f t="shared" si="2"/>
        <v>04</v>
      </c>
      <c r="C158" s="10" t="e">
        <f>VLOOKUP(VALUE(B158),#REF!,2,FALSE)</f>
        <v>#REF!</v>
      </c>
      <c r="D158">
        <v>3532</v>
      </c>
      <c r="E158">
        <v>0</v>
      </c>
      <c r="F158" s="31" t="s">
        <v>473</v>
      </c>
      <c r="G158" s="8">
        <v>500</v>
      </c>
      <c r="H158" s="9">
        <v>186.05</v>
      </c>
      <c r="I158" t="s">
        <v>31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s="10" customFormat="1">
      <c r="A159" t="s">
        <v>474</v>
      </c>
      <c r="B159" s="10" t="str">
        <f t="shared" si="2"/>
        <v>04</v>
      </c>
      <c r="C159" s="10" t="e">
        <f>VLOOKUP(VALUE(B159),#REF!,2,FALSE)</f>
        <v>#REF!</v>
      </c>
      <c r="D159">
        <v>3533</v>
      </c>
      <c r="E159">
        <v>0</v>
      </c>
      <c r="F159" s="31" t="s">
        <v>475</v>
      </c>
      <c r="G159" s="8">
        <v>500</v>
      </c>
      <c r="H159" s="9">
        <v>500</v>
      </c>
      <c r="I159" t="s">
        <v>31</v>
      </c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s="10" customFormat="1">
      <c r="A160" t="s">
        <v>476</v>
      </c>
      <c r="B160" s="10" t="str">
        <f t="shared" si="2"/>
        <v>04</v>
      </c>
      <c r="C160" s="10" t="e">
        <f>VLOOKUP(VALUE(B160),#REF!,2,FALSE)</f>
        <v>#REF!</v>
      </c>
      <c r="D160">
        <v>3550</v>
      </c>
      <c r="E160">
        <v>0</v>
      </c>
      <c r="F160" s="31" t="s">
        <v>477</v>
      </c>
      <c r="G160" s="8">
        <v>97500</v>
      </c>
      <c r="H160" s="9">
        <v>97500</v>
      </c>
      <c r="I160" t="s">
        <v>31</v>
      </c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s="10" customFormat="1">
      <c r="A161" t="s">
        <v>478</v>
      </c>
      <c r="B161" s="10" t="str">
        <f t="shared" si="2"/>
        <v>04</v>
      </c>
      <c r="C161" s="10" t="e">
        <f>VLOOKUP(VALUE(B161),#REF!,2,FALSE)</f>
        <v>#REF!</v>
      </c>
      <c r="D161">
        <v>3551</v>
      </c>
      <c r="E161">
        <v>0</v>
      </c>
      <c r="F161" s="31" t="s">
        <v>479</v>
      </c>
      <c r="G161" s="8">
        <v>26500</v>
      </c>
      <c r="H161" s="9">
        <v>26500</v>
      </c>
      <c r="I161" t="s">
        <v>31</v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s="10" customFormat="1">
      <c r="A162" t="s">
        <v>480</v>
      </c>
      <c r="B162" s="10" t="str">
        <f t="shared" si="2"/>
        <v>04</v>
      </c>
      <c r="C162" s="10" t="e">
        <f>VLOOKUP(VALUE(B162),#REF!,2,FALSE)</f>
        <v>#REF!</v>
      </c>
      <c r="D162">
        <v>3552</v>
      </c>
      <c r="E162">
        <v>0</v>
      </c>
      <c r="F162" s="31" t="s">
        <v>481</v>
      </c>
      <c r="G162" s="8">
        <v>1500</v>
      </c>
      <c r="H162" s="9">
        <v>1500</v>
      </c>
      <c r="I162" t="s">
        <v>31</v>
      </c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s="10" customFormat="1">
      <c r="A163" t="s">
        <v>482</v>
      </c>
      <c r="B163" s="10" t="str">
        <f t="shared" si="2"/>
        <v>04</v>
      </c>
      <c r="C163" s="10" t="e">
        <f>VLOOKUP(VALUE(B163),#REF!,2,FALSE)</f>
        <v>#REF!</v>
      </c>
      <c r="D163">
        <v>3553</v>
      </c>
      <c r="E163">
        <v>0</v>
      </c>
      <c r="F163" s="31" t="s">
        <v>483</v>
      </c>
      <c r="G163" s="8">
        <v>650</v>
      </c>
      <c r="H163" s="9">
        <v>650</v>
      </c>
      <c r="I163" t="s">
        <v>31</v>
      </c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s="10" customFormat="1">
      <c r="A164" t="s">
        <v>484</v>
      </c>
      <c r="B164" s="10" t="str">
        <f t="shared" si="2"/>
        <v>04</v>
      </c>
      <c r="C164" s="10" t="e">
        <f>VLOOKUP(VALUE(B164),#REF!,2,FALSE)</f>
        <v>#REF!</v>
      </c>
      <c r="D164">
        <v>3555</v>
      </c>
      <c r="E164">
        <v>0</v>
      </c>
      <c r="F164" s="31" t="s">
        <v>485</v>
      </c>
      <c r="G164" s="8">
        <v>1500</v>
      </c>
      <c r="H164" s="9">
        <v>1431.01</v>
      </c>
      <c r="I164" t="s">
        <v>31</v>
      </c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s="10" customFormat="1">
      <c r="A165" t="s">
        <v>486</v>
      </c>
      <c r="B165" s="10" t="str">
        <f t="shared" si="2"/>
        <v>04</v>
      </c>
      <c r="C165" s="10" t="e">
        <f>VLOOKUP(VALUE(B165),#REF!,2,FALSE)</f>
        <v>#REF!</v>
      </c>
      <c r="D165">
        <v>3592</v>
      </c>
      <c r="E165">
        <v>0</v>
      </c>
      <c r="F165" s="31" t="s">
        <v>487</v>
      </c>
      <c r="G165" s="8">
        <v>9500</v>
      </c>
      <c r="H165" s="9">
        <v>9500</v>
      </c>
      <c r="I165" t="s">
        <v>31</v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s="10" customFormat="1">
      <c r="A166" t="s">
        <v>488</v>
      </c>
      <c r="B166" s="10" t="str">
        <f t="shared" si="2"/>
        <v>05</v>
      </c>
      <c r="C166" s="10" t="e">
        <f>VLOOKUP(VALUE(B166),#REF!,2,FALSE)</f>
        <v>#REF!</v>
      </c>
      <c r="D166">
        <v>3710</v>
      </c>
      <c r="E166">
        <v>0</v>
      </c>
      <c r="F166" s="31" t="s">
        <v>489</v>
      </c>
      <c r="G166" s="8">
        <v>85000</v>
      </c>
      <c r="H166" s="9">
        <v>85000</v>
      </c>
      <c r="I166" s="31" t="s">
        <v>31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s="10" customFormat="1">
      <c r="A167" t="s">
        <v>490</v>
      </c>
      <c r="B167" s="10" t="str">
        <f t="shared" si="2"/>
        <v>05</v>
      </c>
      <c r="C167" s="10" t="e">
        <f>VLOOKUP(VALUE(B167),#REF!,2,FALSE)</f>
        <v>#REF!</v>
      </c>
      <c r="D167">
        <v>3711</v>
      </c>
      <c r="E167">
        <v>0</v>
      </c>
      <c r="F167" s="31" t="s">
        <v>491</v>
      </c>
      <c r="G167" s="8">
        <v>23100</v>
      </c>
      <c r="H167" s="9">
        <v>23100</v>
      </c>
      <c r="I167" t="s">
        <v>31</v>
      </c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s="10" customFormat="1">
      <c r="A168" t="s">
        <v>492</v>
      </c>
      <c r="B168" s="10" t="str">
        <f t="shared" si="2"/>
        <v>05</v>
      </c>
      <c r="C168" s="10" t="e">
        <f>VLOOKUP(VALUE(B168),#REF!,2,FALSE)</f>
        <v>#REF!</v>
      </c>
      <c r="D168">
        <v>3712</v>
      </c>
      <c r="E168">
        <v>0</v>
      </c>
      <c r="F168" s="31" t="s">
        <v>493</v>
      </c>
      <c r="G168" s="8">
        <v>0</v>
      </c>
      <c r="H168" s="9">
        <v>0</v>
      </c>
      <c r="I168" t="s">
        <v>31</v>
      </c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s="10" customFormat="1">
      <c r="A169" t="s">
        <v>494</v>
      </c>
      <c r="B169" s="10" t="str">
        <f t="shared" si="2"/>
        <v>05</v>
      </c>
      <c r="C169" s="10" t="e">
        <f>VLOOKUP(VALUE(B169),#REF!,2,FALSE)</f>
        <v>#REF!</v>
      </c>
      <c r="D169">
        <v>3730</v>
      </c>
      <c r="E169">
        <v>0</v>
      </c>
      <c r="F169" s="31" t="s">
        <v>495</v>
      </c>
      <c r="G169" s="8">
        <v>2200</v>
      </c>
      <c r="H169" s="9">
        <v>2200</v>
      </c>
      <c r="I169" t="s">
        <v>31</v>
      </c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s="10" customFormat="1">
      <c r="A170" t="s">
        <v>496</v>
      </c>
      <c r="B170" s="10" t="str">
        <f t="shared" si="2"/>
        <v>05</v>
      </c>
      <c r="C170" s="10" t="e">
        <f>VLOOKUP(VALUE(B170),#REF!,2,FALSE)</f>
        <v>#REF!</v>
      </c>
      <c r="D170">
        <v>3762</v>
      </c>
      <c r="E170">
        <v>0</v>
      </c>
      <c r="F170" s="31" t="s">
        <v>497</v>
      </c>
      <c r="G170" s="8">
        <v>3000</v>
      </c>
      <c r="H170" s="9">
        <v>2889.08</v>
      </c>
      <c r="I170" t="s">
        <v>31</v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s="10" customFormat="1">
      <c r="A171" t="s">
        <v>498</v>
      </c>
      <c r="B171" s="10" t="str">
        <f t="shared" si="2"/>
        <v>05</v>
      </c>
      <c r="C171" s="10" t="e">
        <f>VLOOKUP(VALUE(B171),#REF!,2,FALSE)</f>
        <v>#REF!</v>
      </c>
      <c r="D171">
        <v>3763</v>
      </c>
      <c r="E171">
        <v>0</v>
      </c>
      <c r="F171" s="31" t="s">
        <v>499</v>
      </c>
      <c r="G171" s="8">
        <v>2500</v>
      </c>
      <c r="H171" s="9">
        <v>1811.6</v>
      </c>
      <c r="I171" t="s">
        <v>31</v>
      </c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s="10" customFormat="1">
      <c r="A172" t="s">
        <v>500</v>
      </c>
      <c r="B172" s="10" t="str">
        <f t="shared" si="2"/>
        <v>05</v>
      </c>
      <c r="C172" s="10" t="e">
        <f>VLOOKUP(VALUE(B172),#REF!,2,FALSE)</f>
        <v>#REF!</v>
      </c>
      <c r="D172">
        <v>3764</v>
      </c>
      <c r="E172">
        <v>0</v>
      </c>
      <c r="F172" s="31" t="s">
        <v>501</v>
      </c>
      <c r="G172" s="8">
        <v>25000</v>
      </c>
      <c r="H172" s="9">
        <v>17836.400000000001</v>
      </c>
      <c r="I172" t="s">
        <v>31</v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s="10" customFormat="1">
      <c r="A173" t="s">
        <v>502</v>
      </c>
      <c r="B173" s="10" t="str">
        <f t="shared" si="2"/>
        <v>05</v>
      </c>
      <c r="C173" s="10" t="e">
        <f>VLOOKUP(VALUE(B173),#REF!,2,FALSE)</f>
        <v>#REF!</v>
      </c>
      <c r="D173">
        <v>3765</v>
      </c>
      <c r="E173">
        <v>0</v>
      </c>
      <c r="F173" s="31" t="s">
        <v>503</v>
      </c>
      <c r="G173" s="8">
        <v>5500</v>
      </c>
      <c r="H173" s="9">
        <v>5495.49</v>
      </c>
      <c r="I173" t="s">
        <v>31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s="10" customFormat="1">
      <c r="A174" t="s">
        <v>504</v>
      </c>
      <c r="B174" s="10" t="str">
        <f t="shared" si="2"/>
        <v>05</v>
      </c>
      <c r="C174" s="10" t="e">
        <f>VLOOKUP(VALUE(B174),#REF!,2,FALSE)</f>
        <v>#REF!</v>
      </c>
      <c r="D174">
        <v>3766</v>
      </c>
      <c r="E174">
        <v>0</v>
      </c>
      <c r="F174" s="31" t="s">
        <v>505</v>
      </c>
      <c r="G174" s="8">
        <v>10150</v>
      </c>
      <c r="H174" s="9">
        <v>10141.42</v>
      </c>
      <c r="I174" t="s">
        <v>31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s="10" customFormat="1">
      <c r="A175" t="s">
        <v>506</v>
      </c>
      <c r="B175" s="10" t="str">
        <f t="shared" si="2"/>
        <v>05</v>
      </c>
      <c r="C175" s="10" t="e">
        <f>VLOOKUP(VALUE(B175),#REF!,2,FALSE)</f>
        <v>#REF!</v>
      </c>
      <c r="D175">
        <v>3782</v>
      </c>
      <c r="E175">
        <v>0</v>
      </c>
      <c r="F175" s="31" t="s">
        <v>507</v>
      </c>
      <c r="G175" s="8">
        <v>1000</v>
      </c>
      <c r="H175" s="9">
        <v>0</v>
      </c>
      <c r="I175" t="s">
        <v>31</v>
      </c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s="10" customFormat="1">
      <c r="A176" t="s">
        <v>496</v>
      </c>
      <c r="B176" s="10" t="str">
        <f t="shared" si="2"/>
        <v>05</v>
      </c>
      <c r="C176" s="10" t="e">
        <f>VLOOKUP(VALUE(B176),#REF!,2,FALSE)</f>
        <v>#REF!</v>
      </c>
      <c r="D176">
        <v>3783</v>
      </c>
      <c r="E176">
        <v>0</v>
      </c>
      <c r="F176" s="31" t="s">
        <v>508</v>
      </c>
      <c r="G176" s="8">
        <v>500</v>
      </c>
      <c r="H176" s="9">
        <v>208.8</v>
      </c>
      <c r="I176" t="s">
        <v>31</v>
      </c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s="10" customFormat="1">
      <c r="A177" t="s">
        <v>506</v>
      </c>
      <c r="B177" s="10" t="str">
        <f t="shared" si="2"/>
        <v>05</v>
      </c>
      <c r="C177" s="10" t="e">
        <f>VLOOKUP(VALUE(B177),#REF!,2,FALSE)</f>
        <v>#REF!</v>
      </c>
      <c r="D177">
        <v>3784</v>
      </c>
      <c r="E177">
        <v>0</v>
      </c>
      <c r="F177" s="31" t="s">
        <v>509</v>
      </c>
      <c r="G177" s="8">
        <v>39000</v>
      </c>
      <c r="H177" s="9">
        <v>38995.660000000003</v>
      </c>
      <c r="I177" t="s">
        <v>31</v>
      </c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s="10" customFormat="1">
      <c r="A178" t="s">
        <v>510</v>
      </c>
      <c r="B178" s="10" t="str">
        <f t="shared" si="2"/>
        <v>05</v>
      </c>
      <c r="C178" s="10" t="e">
        <f>VLOOKUP(VALUE(B178),#REF!,2,FALSE)</f>
        <v>#REF!</v>
      </c>
      <c r="D178">
        <v>3785</v>
      </c>
      <c r="E178">
        <v>0</v>
      </c>
      <c r="F178" s="31" t="s">
        <v>511</v>
      </c>
      <c r="G178" s="8">
        <v>9150</v>
      </c>
      <c r="H178" s="9">
        <v>9150</v>
      </c>
      <c r="I178" t="s">
        <v>31</v>
      </c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s="10" customFormat="1">
      <c r="A179" t="s">
        <v>512</v>
      </c>
      <c r="B179" s="10" t="str">
        <f t="shared" si="2"/>
        <v>05</v>
      </c>
      <c r="C179" s="10" t="e">
        <f>VLOOKUP(VALUE(B179),#REF!,2,FALSE)</f>
        <v>#REF!</v>
      </c>
      <c r="D179">
        <v>3786</v>
      </c>
      <c r="E179">
        <v>0</v>
      </c>
      <c r="F179" s="31" t="s">
        <v>513</v>
      </c>
      <c r="G179" s="8">
        <v>34000</v>
      </c>
      <c r="H179" s="9">
        <v>34000</v>
      </c>
      <c r="I179" t="s">
        <v>31</v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s="10" customFormat="1">
      <c r="A180" t="s">
        <v>514</v>
      </c>
      <c r="B180" s="10" t="str">
        <f t="shared" si="2"/>
        <v>05</v>
      </c>
      <c r="C180" s="10" t="e">
        <f>VLOOKUP(VALUE(B180),#REF!,2,FALSE)</f>
        <v>#REF!</v>
      </c>
      <c r="D180">
        <v>3787</v>
      </c>
      <c r="E180">
        <v>0</v>
      </c>
      <c r="F180" s="31" t="s">
        <v>515</v>
      </c>
      <c r="G180" s="8">
        <v>3700</v>
      </c>
      <c r="H180" s="9">
        <v>3700</v>
      </c>
      <c r="I180" t="s">
        <v>31</v>
      </c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s="10" customFormat="1">
      <c r="A181" t="s">
        <v>516</v>
      </c>
      <c r="B181" s="10" t="str">
        <f t="shared" si="2"/>
        <v>05</v>
      </c>
      <c r="C181" s="10" t="e">
        <f>VLOOKUP(VALUE(B181),#REF!,2,FALSE)</f>
        <v>#REF!</v>
      </c>
      <c r="D181">
        <v>3788</v>
      </c>
      <c r="E181">
        <v>0</v>
      </c>
      <c r="F181" s="31" t="s">
        <v>517</v>
      </c>
      <c r="G181" s="8">
        <v>81500</v>
      </c>
      <c r="H181" s="9">
        <v>81500</v>
      </c>
      <c r="I181" t="s">
        <v>31</v>
      </c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s="10" customFormat="1">
      <c r="A182" t="s">
        <v>518</v>
      </c>
      <c r="B182" s="10" t="str">
        <f t="shared" si="2"/>
        <v>05</v>
      </c>
      <c r="C182" s="10" t="e">
        <f>VLOOKUP(VALUE(B182),#REF!,2,FALSE)</f>
        <v>#REF!</v>
      </c>
      <c r="D182">
        <v>3790</v>
      </c>
      <c r="E182">
        <v>0</v>
      </c>
      <c r="F182" s="31" t="s">
        <v>519</v>
      </c>
      <c r="G182" s="8">
        <v>28000</v>
      </c>
      <c r="H182" s="9">
        <v>17241.560000000001</v>
      </c>
      <c r="I182" t="s">
        <v>31</v>
      </c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s="10" customFormat="1">
      <c r="A183" t="s">
        <v>520</v>
      </c>
      <c r="B183" s="10" t="str">
        <f t="shared" si="2"/>
        <v>05</v>
      </c>
      <c r="C183" s="10" t="e">
        <f>VLOOKUP(VALUE(B183),#REF!,2,FALSE)</f>
        <v>#REF!</v>
      </c>
      <c r="D183">
        <v>3791</v>
      </c>
      <c r="E183">
        <v>0</v>
      </c>
      <c r="F183" s="31" t="s">
        <v>521</v>
      </c>
      <c r="G183" s="8">
        <v>2000</v>
      </c>
      <c r="H183" s="9">
        <v>291.5</v>
      </c>
      <c r="I183" t="s">
        <v>31</v>
      </c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s="10" customFormat="1">
      <c r="A184" t="s">
        <v>522</v>
      </c>
      <c r="B184" s="10" t="str">
        <f t="shared" si="2"/>
        <v>05</v>
      </c>
      <c r="C184" s="10" t="e">
        <f>VLOOKUP(VALUE(B184),#REF!,2,FALSE)</f>
        <v>#REF!</v>
      </c>
      <c r="D184">
        <v>3793</v>
      </c>
      <c r="E184">
        <v>0</v>
      </c>
      <c r="F184" s="31" t="s">
        <v>523</v>
      </c>
      <c r="G184" s="8">
        <v>2400</v>
      </c>
      <c r="H184" s="9">
        <v>2400</v>
      </c>
      <c r="I184" t="s">
        <v>31</v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s="10" customFormat="1">
      <c r="A185" t="s">
        <v>506</v>
      </c>
      <c r="B185" s="10" t="str">
        <f t="shared" si="2"/>
        <v>05</v>
      </c>
      <c r="C185" s="10" t="e">
        <f>VLOOKUP(VALUE(B185),#REF!,2,FALSE)</f>
        <v>#REF!</v>
      </c>
      <c r="D185">
        <v>3796</v>
      </c>
      <c r="E185">
        <v>0</v>
      </c>
      <c r="F185" s="31" t="s">
        <v>524</v>
      </c>
      <c r="G185" s="8">
        <v>7200</v>
      </c>
      <c r="H185" s="9">
        <v>7199.99</v>
      </c>
      <c r="I185" t="s">
        <v>31</v>
      </c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s="10" customFormat="1" ht="45">
      <c r="A186" s="10" t="s">
        <v>525</v>
      </c>
      <c r="B186" s="10" t="str">
        <f t="shared" si="2"/>
        <v>05</v>
      </c>
      <c r="C186" s="10" t="e">
        <f>VLOOKUP(VALUE(B186),#REF!,2,FALSE)</f>
        <v>#REF!</v>
      </c>
      <c r="D186" s="51">
        <v>3797</v>
      </c>
      <c r="E186" s="51">
        <v>0</v>
      </c>
      <c r="F186" s="52" t="s">
        <v>526</v>
      </c>
      <c r="G186" s="48"/>
      <c r="H186" s="13"/>
      <c r="I186" t="s">
        <v>31</v>
      </c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s="10" customFormat="1">
      <c r="A187" t="s">
        <v>527</v>
      </c>
      <c r="B187" s="10" t="str">
        <f t="shared" si="2"/>
        <v>05</v>
      </c>
      <c r="C187" s="10" t="e">
        <f>VLOOKUP(VALUE(B187),#REF!,2,FALSE)</f>
        <v>#REF!</v>
      </c>
      <c r="D187">
        <v>3820</v>
      </c>
      <c r="E187">
        <v>0</v>
      </c>
      <c r="F187" s="31" t="s">
        <v>528</v>
      </c>
      <c r="G187" s="8">
        <v>5500</v>
      </c>
      <c r="H187" s="9">
        <v>4727</v>
      </c>
      <c r="I187" t="s">
        <v>31</v>
      </c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s="10" customFormat="1">
      <c r="A188" t="s">
        <v>529</v>
      </c>
      <c r="B188" s="10" t="str">
        <f t="shared" si="2"/>
        <v>05</v>
      </c>
      <c r="C188" s="10" t="e">
        <f>VLOOKUP(VALUE(B188),#REF!,2,FALSE)</f>
        <v>#REF!</v>
      </c>
      <c r="D188">
        <v>3821</v>
      </c>
      <c r="E188">
        <v>0</v>
      </c>
      <c r="F188" s="31" t="s">
        <v>530</v>
      </c>
      <c r="G188" s="8">
        <v>9000</v>
      </c>
      <c r="H188" s="9">
        <v>9000</v>
      </c>
      <c r="I188" t="s">
        <v>31</v>
      </c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s="10" customFormat="1">
      <c r="A189" t="s">
        <v>529</v>
      </c>
      <c r="B189" s="10" t="str">
        <f t="shared" si="2"/>
        <v>05</v>
      </c>
      <c r="C189" s="10" t="e">
        <f>VLOOKUP(VALUE(B189),#REF!,2,FALSE)</f>
        <v>#REF!</v>
      </c>
      <c r="D189">
        <v>3822</v>
      </c>
      <c r="E189">
        <v>0</v>
      </c>
      <c r="F189" s="31" t="s">
        <v>531</v>
      </c>
      <c r="G189" s="8">
        <v>1300</v>
      </c>
      <c r="H189" s="9">
        <v>977.52</v>
      </c>
      <c r="I189" t="s">
        <v>31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s="10" customFormat="1">
      <c r="A190" t="s">
        <v>532</v>
      </c>
      <c r="B190" s="10" t="str">
        <f t="shared" si="2"/>
        <v>50</v>
      </c>
      <c r="C190" s="10" t="e">
        <f>VLOOKUP(VALUE(B190),#REF!,2,FALSE)</f>
        <v>#REF!</v>
      </c>
      <c r="D190">
        <v>3823</v>
      </c>
      <c r="E190">
        <v>0</v>
      </c>
      <c r="F190" s="31" t="s">
        <v>395</v>
      </c>
      <c r="G190" s="8">
        <v>1500</v>
      </c>
      <c r="H190" s="9">
        <v>1454.17</v>
      </c>
      <c r="I190" t="s">
        <v>31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s="10" customFormat="1">
      <c r="A191" t="s">
        <v>533</v>
      </c>
      <c r="B191" s="10" t="str">
        <f t="shared" si="2"/>
        <v>05</v>
      </c>
      <c r="C191" s="10" t="e">
        <f>VLOOKUP(VALUE(B191),#REF!,2,FALSE)</f>
        <v>#REF!</v>
      </c>
      <c r="D191">
        <v>3824</v>
      </c>
      <c r="E191">
        <v>0</v>
      </c>
      <c r="F191" s="31" t="s">
        <v>534</v>
      </c>
      <c r="G191" s="8">
        <v>500</v>
      </c>
      <c r="H191" s="9">
        <v>335.25</v>
      </c>
      <c r="I191" t="s">
        <v>31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s="10" customFormat="1">
      <c r="A192" t="s">
        <v>535</v>
      </c>
      <c r="B192" s="10" t="str">
        <f t="shared" si="2"/>
        <v>05</v>
      </c>
      <c r="C192" s="10" t="e">
        <f>VLOOKUP(VALUE(B192),#REF!,2,FALSE)</f>
        <v>#REF!</v>
      </c>
      <c r="D192">
        <v>4000</v>
      </c>
      <c r="E192">
        <v>0</v>
      </c>
      <c r="F192" s="31" t="s">
        <v>536</v>
      </c>
      <c r="G192" s="8">
        <v>4500</v>
      </c>
      <c r="H192" s="9">
        <v>4200</v>
      </c>
      <c r="I192" t="s">
        <v>31</v>
      </c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s="10" customFormat="1">
      <c r="A193" t="s">
        <v>535</v>
      </c>
      <c r="B193" s="10" t="str">
        <f t="shared" si="2"/>
        <v>05</v>
      </c>
      <c r="C193" s="10" t="e">
        <f>VLOOKUP(VALUE(B193),#REF!,2,FALSE)</f>
        <v>#REF!</v>
      </c>
      <c r="D193">
        <v>4050</v>
      </c>
      <c r="E193">
        <v>0</v>
      </c>
      <c r="F193" s="31" t="s">
        <v>537</v>
      </c>
      <c r="G193" s="8">
        <v>21000</v>
      </c>
      <c r="H193" s="9">
        <v>19138</v>
      </c>
      <c r="I193" t="s">
        <v>31</v>
      </c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s="10" customFormat="1">
      <c r="A194" t="s">
        <v>535</v>
      </c>
      <c r="B194" s="10" t="str">
        <f t="shared" ref="B194:B257" si="3">MID(A194,1,2)</f>
        <v>05</v>
      </c>
      <c r="C194" s="10" t="e">
        <f>VLOOKUP(VALUE(B194),#REF!,2,FALSE)</f>
        <v>#REF!</v>
      </c>
      <c r="D194">
        <v>4051</v>
      </c>
      <c r="E194">
        <v>0</v>
      </c>
      <c r="F194" s="31" t="s">
        <v>538</v>
      </c>
      <c r="G194" s="8">
        <v>2000</v>
      </c>
      <c r="H194" s="9">
        <v>1700</v>
      </c>
      <c r="I194" t="s">
        <v>31</v>
      </c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s="10" customFormat="1">
      <c r="A195" t="s">
        <v>535</v>
      </c>
      <c r="B195" s="10" t="str">
        <f t="shared" si="3"/>
        <v>05</v>
      </c>
      <c r="C195" s="10" t="e">
        <f>VLOOKUP(VALUE(B195),#REF!,2,FALSE)</f>
        <v>#REF!</v>
      </c>
      <c r="D195">
        <v>4052</v>
      </c>
      <c r="E195">
        <v>0</v>
      </c>
      <c r="F195" s="31" t="s">
        <v>539</v>
      </c>
      <c r="G195" s="8">
        <v>2000</v>
      </c>
      <c r="H195" s="9">
        <v>2000</v>
      </c>
      <c r="I195" t="s">
        <v>31</v>
      </c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s="10" customFormat="1">
      <c r="A196" t="s">
        <v>374</v>
      </c>
      <c r="B196" s="10" t="str">
        <f t="shared" si="3"/>
        <v>01</v>
      </c>
      <c r="C196" s="10" t="e">
        <f>VLOOKUP(VALUE(B196),#REF!,2,FALSE)</f>
        <v>#REF!</v>
      </c>
      <c r="D196">
        <v>4152</v>
      </c>
      <c r="E196">
        <v>0</v>
      </c>
      <c r="F196" s="31" t="s">
        <v>540</v>
      </c>
      <c r="G196" s="8">
        <v>4500</v>
      </c>
      <c r="H196" s="9">
        <v>1500.16</v>
      </c>
      <c r="I196" t="s">
        <v>39</v>
      </c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s="10" customFormat="1" ht="30">
      <c r="A197" s="10" t="s">
        <v>374</v>
      </c>
      <c r="B197" s="10" t="str">
        <f t="shared" si="3"/>
        <v>01</v>
      </c>
      <c r="C197" s="10" t="e">
        <f>VLOOKUP(VALUE(B197),#REF!,2,FALSE)</f>
        <v>#REF!</v>
      </c>
      <c r="D197" s="51">
        <v>4153</v>
      </c>
      <c r="E197" s="51">
        <v>0</v>
      </c>
      <c r="F197" s="52" t="s">
        <v>541</v>
      </c>
      <c r="G197" s="48"/>
      <c r="H197" s="13"/>
      <c r="I197" t="s">
        <v>39</v>
      </c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s="10" customFormat="1">
      <c r="A198" t="s">
        <v>542</v>
      </c>
      <c r="B198" s="10" t="str">
        <f t="shared" si="3"/>
        <v>08</v>
      </c>
      <c r="C198" s="10" t="e">
        <f>VLOOKUP(VALUE(B198),#REF!,2,FALSE)</f>
        <v>#REF!</v>
      </c>
      <c r="D198" s="56">
        <v>4154</v>
      </c>
      <c r="E198">
        <v>0</v>
      </c>
      <c r="F198" s="31" t="s">
        <v>543</v>
      </c>
      <c r="G198" s="8">
        <v>5000</v>
      </c>
      <c r="H198" s="9">
        <v>5000</v>
      </c>
      <c r="I198" t="s">
        <v>34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s="10" customFormat="1">
      <c r="A199" t="s">
        <v>544</v>
      </c>
      <c r="B199" s="10" t="str">
        <f t="shared" si="3"/>
        <v>08</v>
      </c>
      <c r="C199" s="10" t="e">
        <f>VLOOKUP(VALUE(B199),#REF!,2,FALSE)</f>
        <v>#REF!</v>
      </c>
      <c r="D199" s="56">
        <v>4155</v>
      </c>
      <c r="E199">
        <v>0</v>
      </c>
      <c r="F199" s="31" t="s">
        <v>545</v>
      </c>
      <c r="G199" s="8">
        <v>5000</v>
      </c>
      <c r="H199" s="9">
        <v>5000</v>
      </c>
      <c r="I199" t="s">
        <v>34</v>
      </c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s="10" customFormat="1">
      <c r="A200" t="s">
        <v>546</v>
      </c>
      <c r="B200" s="10" t="str">
        <f t="shared" si="3"/>
        <v>08</v>
      </c>
      <c r="C200" s="10" t="e">
        <f>VLOOKUP(VALUE(B200),#REF!,2,FALSE)</f>
        <v>#REF!</v>
      </c>
      <c r="D200" s="56">
        <v>4158</v>
      </c>
      <c r="E200">
        <v>0</v>
      </c>
      <c r="F200" s="31" t="s">
        <v>547</v>
      </c>
      <c r="G200" s="8">
        <v>500</v>
      </c>
      <c r="H200" s="9">
        <v>500</v>
      </c>
      <c r="I200" t="s">
        <v>34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s="10" customFormat="1">
      <c r="A201" t="s">
        <v>542</v>
      </c>
      <c r="B201" s="10" t="str">
        <f t="shared" si="3"/>
        <v>08</v>
      </c>
      <c r="C201" s="10" t="e">
        <f>VLOOKUP(VALUE(B201),#REF!,2,FALSE)</f>
        <v>#REF!</v>
      </c>
      <c r="D201" s="56">
        <v>4160</v>
      </c>
      <c r="E201">
        <v>0</v>
      </c>
      <c r="F201" s="31" t="s">
        <v>548</v>
      </c>
      <c r="G201" s="8">
        <v>5600</v>
      </c>
      <c r="H201" s="9">
        <v>5600</v>
      </c>
      <c r="I201" t="s">
        <v>34</v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s="10" customFormat="1">
      <c r="A202" t="s">
        <v>549</v>
      </c>
      <c r="B202" s="10" t="str">
        <f t="shared" si="3"/>
        <v>08</v>
      </c>
      <c r="C202" s="10" t="e">
        <f>VLOOKUP(VALUE(B202),#REF!,2,FALSE)</f>
        <v>#REF!</v>
      </c>
      <c r="D202" s="56">
        <v>4163</v>
      </c>
      <c r="E202">
        <v>0</v>
      </c>
      <c r="F202" s="31" t="s">
        <v>550</v>
      </c>
      <c r="G202" s="8">
        <v>5500</v>
      </c>
      <c r="H202" s="9">
        <v>5500</v>
      </c>
      <c r="I202" t="s">
        <v>34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s="10" customFormat="1">
      <c r="A203" s="57" t="s">
        <v>551</v>
      </c>
      <c r="B203" s="10" t="str">
        <f t="shared" si="3"/>
        <v>08</v>
      </c>
      <c r="C203" s="10" t="e">
        <f>VLOOKUP(VALUE(B203),#REF!,2,FALSE)</f>
        <v>#REF!</v>
      </c>
      <c r="D203" s="58">
        <v>4185</v>
      </c>
      <c r="E203" s="59"/>
      <c r="F203" s="60" t="s">
        <v>552</v>
      </c>
      <c r="G203" s="61">
        <v>0</v>
      </c>
      <c r="H203" s="61">
        <v>0</v>
      </c>
      <c r="I203" s="15" t="s">
        <v>34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s="10" customFormat="1">
      <c r="A204" t="s">
        <v>535</v>
      </c>
      <c r="B204" s="10" t="str">
        <f t="shared" si="3"/>
        <v>05</v>
      </c>
      <c r="C204" s="10" t="e">
        <f>VLOOKUP(VALUE(B204),#REF!,2,FALSE)</f>
        <v>#REF!</v>
      </c>
      <c r="D204" s="56">
        <v>4186</v>
      </c>
      <c r="E204">
        <v>0</v>
      </c>
      <c r="F204" s="31" t="s">
        <v>553</v>
      </c>
      <c r="G204" s="8">
        <v>500</v>
      </c>
      <c r="H204" s="9">
        <v>79.3</v>
      </c>
      <c r="I204" t="s">
        <v>34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s="10" customFormat="1">
      <c r="A205" t="s">
        <v>554</v>
      </c>
      <c r="B205" s="10" t="str">
        <f t="shared" si="3"/>
        <v>12</v>
      </c>
      <c r="C205" s="10" t="e">
        <f>VLOOKUP(VALUE(B205),#REF!,2,FALSE)</f>
        <v>#REF!</v>
      </c>
      <c r="D205" s="62">
        <v>4193</v>
      </c>
      <c r="E205" s="43">
        <v>0</v>
      </c>
      <c r="F205" s="33" t="s">
        <v>555</v>
      </c>
      <c r="G205" s="42">
        <v>10000</v>
      </c>
      <c r="H205" s="3">
        <v>10000</v>
      </c>
      <c r="I205" s="43" t="s">
        <v>34</v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s="10" customFormat="1">
      <c r="A206" t="s">
        <v>556</v>
      </c>
      <c r="B206" s="10" t="str">
        <f t="shared" si="3"/>
        <v>12</v>
      </c>
      <c r="C206" s="10" t="e">
        <f>VLOOKUP(VALUE(B206),#REF!,2,FALSE)</f>
        <v>#REF!</v>
      </c>
      <c r="D206" s="56">
        <v>4194</v>
      </c>
      <c r="E206">
        <v>0</v>
      </c>
      <c r="F206" s="31" t="s">
        <v>557</v>
      </c>
      <c r="G206" s="8">
        <v>2000</v>
      </c>
      <c r="H206" s="9">
        <v>0</v>
      </c>
      <c r="I206" t="s">
        <v>34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s="10" customFormat="1">
      <c r="A207" t="s">
        <v>558</v>
      </c>
      <c r="B207" s="10" t="str">
        <f t="shared" si="3"/>
        <v>06</v>
      </c>
      <c r="C207" s="10" t="e">
        <f>VLOOKUP(VALUE(B207),#REF!,2,FALSE)</f>
        <v>#REF!</v>
      </c>
      <c r="D207" s="56">
        <v>4195</v>
      </c>
      <c r="E207">
        <v>0</v>
      </c>
      <c r="F207" s="31" t="s">
        <v>559</v>
      </c>
      <c r="G207" s="8">
        <v>23800</v>
      </c>
      <c r="H207" s="9">
        <v>23800</v>
      </c>
      <c r="I207" t="s">
        <v>34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s="10" customFormat="1">
      <c r="A208" t="s">
        <v>560</v>
      </c>
      <c r="B208" s="10" t="str">
        <f t="shared" si="3"/>
        <v>08</v>
      </c>
      <c r="C208" s="10" t="e">
        <f>VLOOKUP(VALUE(B208),#REF!,2,FALSE)</f>
        <v>#REF!</v>
      </c>
      <c r="D208">
        <v>4290</v>
      </c>
      <c r="E208">
        <v>0</v>
      </c>
      <c r="F208" s="31" t="s">
        <v>561</v>
      </c>
      <c r="G208" s="8">
        <v>1500</v>
      </c>
      <c r="H208" s="9">
        <v>1295.71</v>
      </c>
      <c r="I208" t="s">
        <v>39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s="10" customFormat="1">
      <c r="A209" t="s">
        <v>562</v>
      </c>
      <c r="B209" s="10" t="str">
        <f t="shared" si="3"/>
        <v>11</v>
      </c>
      <c r="C209" s="10" t="e">
        <f>VLOOKUP(VALUE(B209),#REF!,2,FALSE)</f>
        <v>#REF!</v>
      </c>
      <c r="D209" s="43">
        <v>4291</v>
      </c>
      <c r="E209">
        <v>0</v>
      </c>
      <c r="F209" s="31" t="s">
        <v>563</v>
      </c>
      <c r="G209" s="8">
        <v>13000</v>
      </c>
      <c r="H209" s="9">
        <v>9884.2000000000007</v>
      </c>
      <c r="I209" t="s">
        <v>39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s="10" customFormat="1">
      <c r="A210" t="s">
        <v>564</v>
      </c>
      <c r="B210" s="10" t="str">
        <f t="shared" si="3"/>
        <v>01</v>
      </c>
      <c r="C210" s="10" t="e">
        <f>VLOOKUP(VALUE(B210),#REF!,2,FALSE)</f>
        <v>#REF!</v>
      </c>
      <c r="D210" s="43">
        <v>4292</v>
      </c>
      <c r="E210">
        <v>0</v>
      </c>
      <c r="F210" s="31" t="s">
        <v>565</v>
      </c>
      <c r="G210" s="8">
        <v>1900</v>
      </c>
      <c r="H210" s="9">
        <v>1880.43</v>
      </c>
      <c r="I210" t="s">
        <v>39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s="10" customFormat="1">
      <c r="A211" t="s">
        <v>566</v>
      </c>
      <c r="B211" s="10" t="str">
        <f t="shared" si="3"/>
        <v>08</v>
      </c>
      <c r="C211" s="10" t="e">
        <f>VLOOKUP(VALUE(B211),#REF!,2,FALSE)</f>
        <v>#REF!</v>
      </c>
      <c r="D211" s="43">
        <v>4296</v>
      </c>
      <c r="E211" s="43">
        <v>0</v>
      </c>
      <c r="F211" s="33" t="s">
        <v>567</v>
      </c>
      <c r="G211" s="42">
        <v>1000</v>
      </c>
      <c r="H211" s="3">
        <v>0</v>
      </c>
      <c r="I211" s="43" t="s">
        <v>39</v>
      </c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s="10" customFormat="1">
      <c r="A212" t="s">
        <v>568</v>
      </c>
      <c r="B212" s="10" t="str">
        <f t="shared" si="3"/>
        <v>15</v>
      </c>
      <c r="C212" s="10" t="e">
        <f>VLOOKUP(VALUE(B212),#REF!,2,FALSE)</f>
        <v>#REF!</v>
      </c>
      <c r="D212" s="56">
        <v>4297</v>
      </c>
      <c r="E212">
        <v>0</v>
      </c>
      <c r="F212" s="31" t="s">
        <v>569</v>
      </c>
      <c r="G212" s="8">
        <v>0</v>
      </c>
      <c r="H212" s="9">
        <v>0</v>
      </c>
      <c r="I212" t="s">
        <v>34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s="10" customFormat="1">
      <c r="A213" t="s">
        <v>570</v>
      </c>
      <c r="B213" s="10" t="str">
        <f t="shared" si="3"/>
        <v>01</v>
      </c>
      <c r="C213" s="10" t="e">
        <f>VLOOKUP(VALUE(B213),#REF!,2,FALSE)</f>
        <v>#REF!</v>
      </c>
      <c r="D213">
        <v>4320</v>
      </c>
      <c r="E213">
        <v>0</v>
      </c>
      <c r="F213" s="31" t="s">
        <v>571</v>
      </c>
      <c r="G213" s="8">
        <v>7500</v>
      </c>
      <c r="H213" s="9">
        <v>7392.74</v>
      </c>
      <c r="I213" t="s">
        <v>39</v>
      </c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s="10" customFormat="1">
      <c r="A214" t="s">
        <v>572</v>
      </c>
      <c r="B214" s="10" t="str">
        <f t="shared" si="3"/>
        <v>09</v>
      </c>
      <c r="C214" s="10" t="e">
        <f>VLOOKUP(VALUE(B214),#REF!,2,FALSE)</f>
        <v>#REF!</v>
      </c>
      <c r="D214">
        <v>4323</v>
      </c>
      <c r="E214">
        <v>0</v>
      </c>
      <c r="F214" s="31" t="s">
        <v>573</v>
      </c>
      <c r="G214" s="8">
        <v>500</v>
      </c>
      <c r="H214" s="9">
        <v>0</v>
      </c>
      <c r="I214" t="s">
        <v>39</v>
      </c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s="10" customFormat="1">
      <c r="A215" t="s">
        <v>574</v>
      </c>
      <c r="B215" s="10" t="str">
        <f t="shared" si="3"/>
        <v>12</v>
      </c>
      <c r="C215" s="10" t="e">
        <f>VLOOKUP(VALUE(B215),#REF!,2,FALSE)</f>
        <v>#REF!</v>
      </c>
      <c r="D215">
        <v>5130</v>
      </c>
      <c r="E215">
        <v>0</v>
      </c>
      <c r="F215" s="31" t="s">
        <v>575</v>
      </c>
      <c r="G215" s="8">
        <v>0</v>
      </c>
      <c r="H215" s="9">
        <v>0</v>
      </c>
      <c r="I215" t="s">
        <v>39</v>
      </c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s="10" customFormat="1">
      <c r="A216" t="s">
        <v>576</v>
      </c>
      <c r="B216" s="10" t="str">
        <f t="shared" si="3"/>
        <v>12</v>
      </c>
      <c r="C216" s="10" t="e">
        <f>VLOOKUP(VALUE(B216),#REF!,2,FALSE)</f>
        <v>#REF!</v>
      </c>
      <c r="D216">
        <v>5131</v>
      </c>
      <c r="E216">
        <v>0</v>
      </c>
      <c r="F216" s="31" t="s">
        <v>577</v>
      </c>
      <c r="G216" s="8">
        <v>0</v>
      </c>
      <c r="H216" s="9">
        <v>0</v>
      </c>
      <c r="I216" t="s">
        <v>39</v>
      </c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s="10" customFormat="1">
      <c r="A217" t="s">
        <v>578</v>
      </c>
      <c r="B217" s="10" t="str">
        <f t="shared" si="3"/>
        <v>12</v>
      </c>
      <c r="C217" s="10" t="e">
        <f>VLOOKUP(VALUE(B217),#REF!,2,FALSE)</f>
        <v>#REF!</v>
      </c>
      <c r="D217">
        <v>5180</v>
      </c>
      <c r="E217">
        <v>0</v>
      </c>
      <c r="F217" s="31" t="s">
        <v>579</v>
      </c>
      <c r="G217" s="8">
        <v>12500</v>
      </c>
      <c r="H217" s="9">
        <v>11075.73</v>
      </c>
      <c r="I217" t="s">
        <v>39</v>
      </c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s="10" customFormat="1">
      <c r="A218" t="s">
        <v>580</v>
      </c>
      <c r="B218" s="10" t="str">
        <f t="shared" si="3"/>
        <v>12</v>
      </c>
      <c r="C218" s="10" t="e">
        <f>VLOOKUP(VALUE(B218),#REF!,2,FALSE)</f>
        <v>#REF!</v>
      </c>
      <c r="D218" s="31">
        <v>5182</v>
      </c>
      <c r="E218" s="31">
        <v>0</v>
      </c>
      <c r="F218" s="31" t="s">
        <v>581</v>
      </c>
      <c r="G218" s="9">
        <v>77500</v>
      </c>
      <c r="H218" s="9">
        <v>73390.86</v>
      </c>
      <c r="I218" s="31" t="s">
        <v>39</v>
      </c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s="10" customFormat="1">
      <c r="A219" t="s">
        <v>582</v>
      </c>
      <c r="B219" s="10" t="str">
        <f t="shared" si="3"/>
        <v>12</v>
      </c>
      <c r="C219" s="10" t="e">
        <f>VLOOKUP(VALUE(B219),#REF!,2,FALSE)</f>
        <v>#REF!</v>
      </c>
      <c r="D219">
        <v>5190</v>
      </c>
      <c r="E219">
        <v>0</v>
      </c>
      <c r="F219" s="31" t="s">
        <v>583</v>
      </c>
      <c r="G219" s="8">
        <v>0</v>
      </c>
      <c r="H219" s="9">
        <v>0</v>
      </c>
      <c r="I219" t="s">
        <v>39</v>
      </c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s="10" customFormat="1">
      <c r="A220" t="s">
        <v>584</v>
      </c>
      <c r="B220" s="10" t="str">
        <f t="shared" si="3"/>
        <v>12</v>
      </c>
      <c r="C220" s="10" t="e">
        <f>VLOOKUP(VALUE(B220),#REF!,2,FALSE)</f>
        <v>#REF!</v>
      </c>
      <c r="D220">
        <v>5191</v>
      </c>
      <c r="E220">
        <v>0</v>
      </c>
      <c r="F220" s="31" t="s">
        <v>585</v>
      </c>
      <c r="G220" s="8">
        <v>0</v>
      </c>
      <c r="H220" s="9">
        <v>0</v>
      </c>
      <c r="I220" t="s">
        <v>39</v>
      </c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s="10" customFormat="1">
      <c r="A221" t="s">
        <v>586</v>
      </c>
      <c r="B221" s="10" t="str">
        <f t="shared" si="3"/>
        <v>12</v>
      </c>
      <c r="C221" s="10" t="e">
        <f>VLOOKUP(VALUE(B221),#REF!,2,FALSE)</f>
        <v>#REF!</v>
      </c>
      <c r="D221">
        <v>5192</v>
      </c>
      <c r="E221">
        <v>0</v>
      </c>
      <c r="F221" s="31" t="s">
        <v>587</v>
      </c>
      <c r="G221" s="8">
        <v>1000</v>
      </c>
      <c r="H221" s="9">
        <v>1000</v>
      </c>
      <c r="I221" t="s">
        <v>39</v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s="10" customFormat="1">
      <c r="A222" t="s">
        <v>588</v>
      </c>
      <c r="B222" s="10" t="str">
        <f t="shared" si="3"/>
        <v>12</v>
      </c>
      <c r="C222" s="10" t="e">
        <f>VLOOKUP(VALUE(B222),#REF!,2,FALSE)</f>
        <v>#REF!</v>
      </c>
      <c r="D222">
        <v>5243</v>
      </c>
      <c r="E222">
        <v>0</v>
      </c>
      <c r="F222" s="31" t="s">
        <v>589</v>
      </c>
      <c r="G222" s="8">
        <v>0</v>
      </c>
      <c r="H222" s="9">
        <v>0</v>
      </c>
      <c r="I222" t="s">
        <v>39</v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s="10" customFormat="1">
      <c r="A223" t="s">
        <v>590</v>
      </c>
      <c r="B223" s="10" t="str">
        <f t="shared" si="3"/>
        <v>11</v>
      </c>
      <c r="C223" s="10" t="e">
        <f>VLOOKUP(VALUE(B223),#REF!,2,FALSE)</f>
        <v>#REF!</v>
      </c>
      <c r="D223">
        <v>5300</v>
      </c>
      <c r="E223">
        <v>0</v>
      </c>
      <c r="F223" s="31" t="s">
        <v>591</v>
      </c>
      <c r="G223" s="8">
        <v>1300</v>
      </c>
      <c r="H223" s="9">
        <v>1300</v>
      </c>
      <c r="I223" t="s">
        <v>39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s="10" customFormat="1">
      <c r="A224" t="s">
        <v>592</v>
      </c>
      <c r="B224" s="10" t="str">
        <f t="shared" si="3"/>
        <v>09</v>
      </c>
      <c r="C224" s="10" t="e">
        <f>VLOOKUP(VALUE(B224),#REF!,2,FALSE)</f>
        <v>#REF!</v>
      </c>
      <c r="D224">
        <v>5350</v>
      </c>
      <c r="E224">
        <v>0</v>
      </c>
      <c r="F224" s="31" t="s">
        <v>593</v>
      </c>
      <c r="G224" s="8">
        <v>0</v>
      </c>
      <c r="H224" s="9">
        <v>0</v>
      </c>
      <c r="I224" t="s">
        <v>39</v>
      </c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s="10" customFormat="1">
      <c r="A225" t="s">
        <v>594</v>
      </c>
      <c r="B225" s="10" t="str">
        <f t="shared" si="3"/>
        <v>09</v>
      </c>
      <c r="C225" s="10" t="e">
        <f>VLOOKUP(VALUE(B225),#REF!,2,FALSE)</f>
        <v>#REF!</v>
      </c>
      <c r="D225">
        <v>5351</v>
      </c>
      <c r="E225">
        <v>0</v>
      </c>
      <c r="F225" s="31" t="s">
        <v>595</v>
      </c>
      <c r="G225" s="8">
        <v>0</v>
      </c>
      <c r="H225" s="9">
        <v>0</v>
      </c>
      <c r="I225" t="s">
        <v>39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s="10" customFormat="1">
      <c r="A226" t="s">
        <v>596</v>
      </c>
      <c r="B226" s="10" t="str">
        <f t="shared" si="3"/>
        <v>09</v>
      </c>
      <c r="C226" s="10" t="e">
        <f>VLOOKUP(VALUE(B226),#REF!,2,FALSE)</f>
        <v>#REF!</v>
      </c>
      <c r="D226">
        <v>5415</v>
      </c>
      <c r="E226">
        <v>0</v>
      </c>
      <c r="F226" s="31" t="s">
        <v>597</v>
      </c>
      <c r="G226" s="8">
        <v>8000</v>
      </c>
      <c r="H226" s="9">
        <v>6092.68</v>
      </c>
      <c r="I226" t="s">
        <v>39</v>
      </c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s="10" customFormat="1">
      <c r="A227" t="s">
        <v>598</v>
      </c>
      <c r="B227" s="10" t="str">
        <f t="shared" si="3"/>
        <v>09</v>
      </c>
      <c r="C227" s="10" t="e">
        <f>VLOOKUP(VALUE(B227),#REF!,2,FALSE)</f>
        <v>#REF!</v>
      </c>
      <c r="D227">
        <v>5450</v>
      </c>
      <c r="E227">
        <v>0</v>
      </c>
      <c r="F227" s="31" t="s">
        <v>599</v>
      </c>
      <c r="G227" s="8">
        <v>1000</v>
      </c>
      <c r="H227" s="9">
        <v>1000</v>
      </c>
      <c r="I227" t="s">
        <v>39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s="10" customFormat="1">
      <c r="A228" t="s">
        <v>600</v>
      </c>
      <c r="B228" s="10" t="str">
        <f t="shared" si="3"/>
        <v>13</v>
      </c>
      <c r="C228" s="10" t="e">
        <f>VLOOKUP(VALUE(B228),#REF!,2,FALSE)</f>
        <v>#REF!</v>
      </c>
      <c r="D228" s="31">
        <v>5452</v>
      </c>
      <c r="E228" s="31">
        <v>0</v>
      </c>
      <c r="F228" s="31" t="s">
        <v>601</v>
      </c>
      <c r="G228" s="9">
        <v>3000</v>
      </c>
      <c r="H228" s="9">
        <v>1643.95</v>
      </c>
      <c r="I228" s="31" t="s">
        <v>39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s="10" customFormat="1">
      <c r="A229" t="s">
        <v>434</v>
      </c>
      <c r="B229" s="10" t="str">
        <f t="shared" si="3"/>
        <v>50</v>
      </c>
      <c r="C229" s="10" t="e">
        <f>VLOOKUP(VALUE(B229),#REF!,2,FALSE)</f>
        <v>#REF!</v>
      </c>
      <c r="D229" s="43">
        <v>5651</v>
      </c>
      <c r="E229" s="43">
        <v>0</v>
      </c>
      <c r="F229" s="33" t="s">
        <v>602</v>
      </c>
      <c r="G229" s="42">
        <v>2000</v>
      </c>
      <c r="H229" s="3">
        <v>2000</v>
      </c>
      <c r="I229" s="43" t="s">
        <v>39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s="10" customFormat="1">
      <c r="A230" t="s">
        <v>603</v>
      </c>
      <c r="B230" s="10" t="str">
        <f t="shared" si="3"/>
        <v>09</v>
      </c>
      <c r="C230" s="10" t="e">
        <f>VLOOKUP(VALUE(B230),#REF!,2,FALSE)</f>
        <v>#REF!</v>
      </c>
      <c r="D230">
        <v>5655</v>
      </c>
      <c r="E230">
        <v>0</v>
      </c>
      <c r="F230" s="31" t="s">
        <v>604</v>
      </c>
      <c r="G230" s="8">
        <v>0</v>
      </c>
      <c r="H230" s="9">
        <v>0</v>
      </c>
      <c r="I230" t="s">
        <v>39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s="10" customFormat="1">
      <c r="A231" t="s">
        <v>605</v>
      </c>
      <c r="B231" s="10" t="str">
        <f t="shared" si="3"/>
        <v>09</v>
      </c>
      <c r="C231" s="10" t="e">
        <f>VLOOKUP(VALUE(B231),#REF!,2,FALSE)</f>
        <v>#REF!</v>
      </c>
      <c r="D231" s="31">
        <v>5793</v>
      </c>
      <c r="E231" s="31">
        <v>0</v>
      </c>
      <c r="F231" s="31" t="s">
        <v>606</v>
      </c>
      <c r="G231" s="9">
        <v>1000000</v>
      </c>
      <c r="H231" s="9">
        <v>1000000</v>
      </c>
      <c r="I231" s="31" t="s">
        <v>39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s="10" customFormat="1">
      <c r="A232" t="s">
        <v>607</v>
      </c>
      <c r="B232" s="10" t="str">
        <f t="shared" si="3"/>
        <v>09</v>
      </c>
      <c r="C232" s="10" t="e">
        <f>VLOOKUP(VALUE(B232),#REF!,2,FALSE)</f>
        <v>#REF!</v>
      </c>
      <c r="D232">
        <v>5794</v>
      </c>
      <c r="E232">
        <v>0</v>
      </c>
      <c r="F232" s="31" t="s">
        <v>608</v>
      </c>
      <c r="G232" s="8">
        <v>0</v>
      </c>
      <c r="H232" s="9">
        <v>0</v>
      </c>
      <c r="I232" t="s">
        <v>39</v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s="10" customFormat="1">
      <c r="A233" s="57" t="s">
        <v>609</v>
      </c>
      <c r="B233" s="10" t="str">
        <f t="shared" si="3"/>
        <v>12</v>
      </c>
      <c r="C233" s="10" t="e">
        <f>VLOOKUP(VALUE(B233),#REF!,2,FALSE)</f>
        <v>#REF!</v>
      </c>
      <c r="D233" s="58">
        <v>6096</v>
      </c>
      <c r="E233" s="59"/>
      <c r="F233" s="60" t="s">
        <v>610</v>
      </c>
      <c r="G233" s="61">
        <v>0</v>
      </c>
      <c r="H233" s="61">
        <v>0</v>
      </c>
      <c r="I233" s="15" t="s">
        <v>34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s="10" customFormat="1">
      <c r="A234" t="s">
        <v>611</v>
      </c>
      <c r="B234" s="10" t="str">
        <f t="shared" si="3"/>
        <v>12</v>
      </c>
      <c r="C234" s="10" t="e">
        <f>VLOOKUP(VALUE(B234),#REF!,2,FALSE)</f>
        <v>#REF!</v>
      </c>
      <c r="D234">
        <v>6100</v>
      </c>
      <c r="E234">
        <v>0</v>
      </c>
      <c r="F234" s="31" t="s">
        <v>612</v>
      </c>
      <c r="G234" s="8">
        <v>102100</v>
      </c>
      <c r="H234" s="9">
        <v>102100</v>
      </c>
      <c r="I234" t="s">
        <v>34</v>
      </c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s="10" customFormat="1">
      <c r="A235" t="s">
        <v>613</v>
      </c>
      <c r="B235" s="10" t="str">
        <f t="shared" si="3"/>
        <v>12</v>
      </c>
      <c r="C235" s="10" t="e">
        <f>VLOOKUP(VALUE(B235),#REF!,2,FALSE)</f>
        <v>#REF!</v>
      </c>
      <c r="D235" s="56">
        <v>6101</v>
      </c>
      <c r="E235">
        <v>0</v>
      </c>
      <c r="F235" s="31" t="s">
        <v>614</v>
      </c>
      <c r="G235" s="8">
        <v>30000</v>
      </c>
      <c r="H235" s="9">
        <v>30000</v>
      </c>
      <c r="I235" t="s">
        <v>34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s="10" customFormat="1">
      <c r="A236" t="s">
        <v>615</v>
      </c>
      <c r="B236" s="10" t="str">
        <f t="shared" si="3"/>
        <v>12</v>
      </c>
      <c r="C236" s="10" t="e">
        <f>VLOOKUP(VALUE(B236),#REF!,2,FALSE)</f>
        <v>#REF!</v>
      </c>
      <c r="D236" s="56">
        <v>6102</v>
      </c>
      <c r="E236">
        <v>0</v>
      </c>
      <c r="F236" s="31" t="s">
        <v>616</v>
      </c>
      <c r="G236" s="8">
        <v>700</v>
      </c>
      <c r="H236" s="9">
        <v>700</v>
      </c>
      <c r="I236" t="s">
        <v>34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s="10" customFormat="1">
      <c r="A237" t="s">
        <v>617</v>
      </c>
      <c r="B237" s="10" t="str">
        <f t="shared" si="3"/>
        <v>12</v>
      </c>
      <c r="C237" s="10" t="e">
        <f>VLOOKUP(VALUE(B237),#REF!,2,FALSE)</f>
        <v>#REF!</v>
      </c>
      <c r="D237">
        <v>6120</v>
      </c>
      <c r="E237">
        <v>0</v>
      </c>
      <c r="F237" s="31" t="s">
        <v>618</v>
      </c>
      <c r="G237" s="8">
        <v>2250</v>
      </c>
      <c r="H237" s="9">
        <v>2250</v>
      </c>
      <c r="I237" t="s">
        <v>34</v>
      </c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s="10" customFormat="1">
      <c r="A238" t="s">
        <v>619</v>
      </c>
      <c r="B238" s="10" t="str">
        <f t="shared" si="3"/>
        <v>12</v>
      </c>
      <c r="C238" s="10" t="e">
        <f>VLOOKUP(VALUE(B238),#REF!,2,FALSE)</f>
        <v>#REF!</v>
      </c>
      <c r="D238" s="56">
        <v>6135</v>
      </c>
      <c r="E238">
        <v>0</v>
      </c>
      <c r="F238" s="31" t="s">
        <v>620</v>
      </c>
      <c r="G238" s="8">
        <v>600</v>
      </c>
      <c r="H238" s="9">
        <v>600</v>
      </c>
      <c r="I238" t="s">
        <v>34</v>
      </c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s="10" customFormat="1">
      <c r="A239" t="s">
        <v>621</v>
      </c>
      <c r="B239" s="10" t="str">
        <f t="shared" si="3"/>
        <v>12</v>
      </c>
      <c r="C239" s="10" t="e">
        <f>VLOOKUP(VALUE(B239),#REF!,2,FALSE)</f>
        <v>#REF!</v>
      </c>
      <c r="D239" s="56">
        <v>6170</v>
      </c>
      <c r="E239">
        <v>0</v>
      </c>
      <c r="F239" s="31" t="s">
        <v>622</v>
      </c>
      <c r="G239" s="8">
        <v>3000</v>
      </c>
      <c r="H239" s="9">
        <v>2975.87</v>
      </c>
      <c r="I239" t="s">
        <v>34</v>
      </c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s="10" customFormat="1">
      <c r="A240" t="s">
        <v>623</v>
      </c>
      <c r="B240" s="10" t="str">
        <f t="shared" si="3"/>
        <v>12</v>
      </c>
      <c r="C240" s="10" t="e">
        <f>VLOOKUP(VALUE(B240),#REF!,2,FALSE)</f>
        <v>#REF!</v>
      </c>
      <c r="D240" s="56">
        <v>6171</v>
      </c>
      <c r="E240">
        <v>0</v>
      </c>
      <c r="F240" s="31" t="s">
        <v>624</v>
      </c>
      <c r="G240" s="8">
        <v>1500</v>
      </c>
      <c r="H240" s="9">
        <v>1500</v>
      </c>
      <c r="I240" t="s">
        <v>34</v>
      </c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s="10" customFormat="1">
      <c r="A241" t="s">
        <v>621</v>
      </c>
      <c r="B241" s="10" t="str">
        <f t="shared" si="3"/>
        <v>12</v>
      </c>
      <c r="C241" s="10" t="e">
        <f>VLOOKUP(VALUE(B241),#REF!,2,FALSE)</f>
        <v>#REF!</v>
      </c>
      <c r="D241" s="56">
        <v>6175</v>
      </c>
      <c r="E241">
        <v>0</v>
      </c>
      <c r="F241" s="31" t="s">
        <v>625</v>
      </c>
      <c r="G241" s="8">
        <v>2000</v>
      </c>
      <c r="H241" s="9">
        <v>1896.97</v>
      </c>
      <c r="I241" t="s">
        <v>34</v>
      </c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s="10" customFormat="1">
      <c r="A242" t="s">
        <v>626</v>
      </c>
      <c r="B242" s="10" t="str">
        <f t="shared" si="3"/>
        <v>12</v>
      </c>
      <c r="C242" s="10" t="e">
        <f>VLOOKUP(VALUE(B242),#REF!,2,FALSE)</f>
        <v>#REF!</v>
      </c>
      <c r="D242" s="56">
        <v>6177</v>
      </c>
      <c r="E242">
        <v>0</v>
      </c>
      <c r="F242" s="31" t="s">
        <v>627</v>
      </c>
      <c r="G242" s="8">
        <v>1500</v>
      </c>
      <c r="H242" s="9">
        <v>1500</v>
      </c>
      <c r="I242" t="s">
        <v>34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s="10" customFormat="1">
      <c r="A243" t="s">
        <v>628</v>
      </c>
      <c r="B243" s="10" t="str">
        <f t="shared" si="3"/>
        <v>12</v>
      </c>
      <c r="C243" s="10" t="e">
        <f>VLOOKUP(VALUE(B243),#REF!,2,FALSE)</f>
        <v>#REF!</v>
      </c>
      <c r="D243" s="56">
        <v>6178</v>
      </c>
      <c r="E243">
        <v>0</v>
      </c>
      <c r="F243" s="31" t="s">
        <v>629</v>
      </c>
      <c r="G243" s="8">
        <v>4500</v>
      </c>
      <c r="H243" s="9">
        <v>4220</v>
      </c>
      <c r="I243" t="s">
        <v>34</v>
      </c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s="10" customFormat="1">
      <c r="A244" t="s">
        <v>630</v>
      </c>
      <c r="B244" s="10" t="str">
        <f t="shared" si="3"/>
        <v>12</v>
      </c>
      <c r="C244" s="10" t="e">
        <f>VLOOKUP(VALUE(B244),#REF!,2,FALSE)</f>
        <v>#REF!</v>
      </c>
      <c r="D244" s="56">
        <v>6179</v>
      </c>
      <c r="E244">
        <v>0</v>
      </c>
      <c r="F244" s="31" t="s">
        <v>631</v>
      </c>
      <c r="G244" s="8">
        <v>9500</v>
      </c>
      <c r="H244" s="9">
        <v>9497.51</v>
      </c>
      <c r="I244" t="s">
        <v>34</v>
      </c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s="10" customFormat="1">
      <c r="A245" t="s">
        <v>632</v>
      </c>
      <c r="B245" s="10" t="str">
        <f t="shared" si="3"/>
        <v>12</v>
      </c>
      <c r="C245" s="10" t="e">
        <f>VLOOKUP(VALUE(B245),#REF!,2,FALSE)</f>
        <v>#REF!</v>
      </c>
      <c r="D245" s="56">
        <v>6180</v>
      </c>
      <c r="E245">
        <v>0</v>
      </c>
      <c r="F245" s="31" t="s">
        <v>633</v>
      </c>
      <c r="G245" s="8">
        <v>12000</v>
      </c>
      <c r="H245" s="9">
        <v>12000</v>
      </c>
      <c r="I245" t="s">
        <v>34</v>
      </c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s="10" customFormat="1">
      <c r="A246" t="s">
        <v>634</v>
      </c>
      <c r="B246" s="10" t="str">
        <f t="shared" si="3"/>
        <v>12</v>
      </c>
      <c r="C246" s="10" t="e">
        <f>VLOOKUP(VALUE(B246),#REF!,2,FALSE)</f>
        <v>#REF!</v>
      </c>
      <c r="D246" s="62">
        <v>6181</v>
      </c>
      <c r="E246" s="43">
        <v>0</v>
      </c>
      <c r="F246" s="33" t="s">
        <v>635</v>
      </c>
      <c r="G246" s="42">
        <v>1000</v>
      </c>
      <c r="H246" s="3">
        <v>1000</v>
      </c>
      <c r="I246" s="43" t="s">
        <v>34</v>
      </c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s="10" customFormat="1">
      <c r="A247" t="s">
        <v>636</v>
      </c>
      <c r="B247" s="10" t="str">
        <f t="shared" si="3"/>
        <v>12</v>
      </c>
      <c r="C247" s="10" t="e">
        <f>VLOOKUP(VALUE(B247),#REF!,2,FALSE)</f>
        <v>#REF!</v>
      </c>
      <c r="D247" s="56">
        <v>6182</v>
      </c>
      <c r="E247">
        <v>0</v>
      </c>
      <c r="F247" s="31" t="s">
        <v>637</v>
      </c>
      <c r="G247" s="8">
        <v>13200</v>
      </c>
      <c r="H247" s="9">
        <v>13200</v>
      </c>
      <c r="I247" t="s">
        <v>34</v>
      </c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s="10" customFormat="1">
      <c r="A248" t="s">
        <v>638</v>
      </c>
      <c r="B248" s="10" t="str">
        <f t="shared" si="3"/>
        <v>12</v>
      </c>
      <c r="C248" s="10" t="e">
        <f>VLOOKUP(VALUE(B248),#REF!,2,FALSE)</f>
        <v>#REF!</v>
      </c>
      <c r="D248" s="56">
        <v>6183</v>
      </c>
      <c r="E248">
        <v>0</v>
      </c>
      <c r="F248" s="31" t="s">
        <v>639</v>
      </c>
      <c r="G248" s="8">
        <v>1500</v>
      </c>
      <c r="H248" s="9">
        <v>1500</v>
      </c>
      <c r="I248" t="s">
        <v>34</v>
      </c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s="10" customFormat="1">
      <c r="A249" t="s">
        <v>628</v>
      </c>
      <c r="B249" s="10" t="str">
        <f t="shared" si="3"/>
        <v>12</v>
      </c>
      <c r="C249" s="10" t="e">
        <f>VLOOKUP(VALUE(B249),#REF!,2,FALSE)</f>
        <v>#REF!</v>
      </c>
      <c r="D249" s="56">
        <v>6184</v>
      </c>
      <c r="E249">
        <v>0</v>
      </c>
      <c r="F249" s="31" t="s">
        <v>183</v>
      </c>
      <c r="G249" s="8">
        <v>245000</v>
      </c>
      <c r="H249" s="9">
        <v>245000</v>
      </c>
      <c r="I249" t="s">
        <v>34</v>
      </c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s="10" customFormat="1">
      <c r="A250" t="s">
        <v>640</v>
      </c>
      <c r="B250" s="10" t="str">
        <f t="shared" si="3"/>
        <v>12</v>
      </c>
      <c r="C250" s="10" t="e">
        <f>VLOOKUP(VALUE(B250),#REF!,2,FALSE)</f>
        <v>#REF!</v>
      </c>
      <c r="D250" s="56">
        <v>6185</v>
      </c>
      <c r="E250">
        <v>0</v>
      </c>
      <c r="F250" s="31" t="s">
        <v>641</v>
      </c>
      <c r="G250" s="8">
        <v>117708.35</v>
      </c>
      <c r="H250" s="9">
        <v>79334.789999999994</v>
      </c>
      <c r="I250" t="s">
        <v>34</v>
      </c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s="10" customFormat="1">
      <c r="A251" t="s">
        <v>642</v>
      </c>
      <c r="B251" s="10" t="str">
        <f t="shared" si="3"/>
        <v>12</v>
      </c>
      <c r="C251" s="10" t="e">
        <f>VLOOKUP(VALUE(B251),#REF!,2,FALSE)</f>
        <v>#REF!</v>
      </c>
      <c r="D251" s="56">
        <v>6187</v>
      </c>
      <c r="E251">
        <v>0</v>
      </c>
      <c r="F251" s="31" t="s">
        <v>184</v>
      </c>
      <c r="G251" s="8">
        <v>76000</v>
      </c>
      <c r="H251" s="9">
        <v>76000</v>
      </c>
      <c r="I251" t="s">
        <v>34</v>
      </c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s="10" customFormat="1">
      <c r="A252" t="s">
        <v>630</v>
      </c>
      <c r="B252" s="10" t="str">
        <f t="shared" si="3"/>
        <v>12</v>
      </c>
      <c r="C252" s="10" t="e">
        <f>VLOOKUP(VALUE(B252),#REF!,2,FALSE)</f>
        <v>#REF!</v>
      </c>
      <c r="D252" s="56">
        <v>6188</v>
      </c>
      <c r="E252">
        <v>0</v>
      </c>
      <c r="F252" s="31" t="s">
        <v>185</v>
      </c>
      <c r="G252" s="8">
        <v>46400</v>
      </c>
      <c r="H252" s="9">
        <v>46398.400000000001</v>
      </c>
      <c r="I252" t="s">
        <v>34</v>
      </c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s="10" customFormat="1">
      <c r="A253" t="s">
        <v>628</v>
      </c>
      <c r="B253" s="10" t="str">
        <f t="shared" si="3"/>
        <v>12</v>
      </c>
      <c r="C253" s="10" t="e">
        <f>VLOOKUP(VALUE(B253),#REF!,2,FALSE)</f>
        <v>#REF!</v>
      </c>
      <c r="D253" s="56">
        <v>6189</v>
      </c>
      <c r="E253">
        <v>0</v>
      </c>
      <c r="F253" s="31" t="s">
        <v>186</v>
      </c>
      <c r="G253" s="8">
        <v>65000</v>
      </c>
      <c r="H253" s="9">
        <v>65000</v>
      </c>
      <c r="I253" t="s">
        <v>34</v>
      </c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s="10" customFormat="1">
      <c r="A254" t="s">
        <v>628</v>
      </c>
      <c r="B254" s="10" t="str">
        <f t="shared" si="3"/>
        <v>12</v>
      </c>
      <c r="C254" s="10" t="e">
        <f>VLOOKUP(VALUE(B254),#REF!,2,FALSE)</f>
        <v>#REF!</v>
      </c>
      <c r="D254" s="56">
        <v>6190</v>
      </c>
      <c r="E254">
        <v>0</v>
      </c>
      <c r="F254" s="31" t="s">
        <v>643</v>
      </c>
      <c r="G254" s="8">
        <v>5400</v>
      </c>
      <c r="H254" s="9">
        <v>5400</v>
      </c>
      <c r="I254" t="s">
        <v>34</v>
      </c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s="10" customFormat="1">
      <c r="A255" t="s">
        <v>644</v>
      </c>
      <c r="B255" s="10" t="str">
        <f t="shared" si="3"/>
        <v>12</v>
      </c>
      <c r="C255" s="10" t="e">
        <f>VLOOKUP(VALUE(B255),#REF!,2,FALSE)</f>
        <v>#REF!</v>
      </c>
      <c r="D255">
        <v>6222</v>
      </c>
      <c r="E255">
        <v>0</v>
      </c>
      <c r="F255" s="31" t="s">
        <v>645</v>
      </c>
      <c r="G255" s="8">
        <v>9000</v>
      </c>
      <c r="H255" s="9">
        <v>9000</v>
      </c>
      <c r="I255" t="s">
        <v>34</v>
      </c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s="10" customFormat="1">
      <c r="A256" t="s">
        <v>646</v>
      </c>
      <c r="B256" s="10" t="str">
        <f t="shared" si="3"/>
        <v>09</v>
      </c>
      <c r="C256" s="10" t="e">
        <f>VLOOKUP(VALUE(B256),#REF!,2,FALSE)</f>
        <v>#REF!</v>
      </c>
      <c r="D256">
        <v>6350</v>
      </c>
      <c r="E256">
        <v>0</v>
      </c>
      <c r="F256" s="31" t="s">
        <v>647</v>
      </c>
      <c r="G256" s="8">
        <v>7500</v>
      </c>
      <c r="H256" s="9">
        <v>6588</v>
      </c>
      <c r="I256" t="s">
        <v>39</v>
      </c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s="10" customFormat="1">
      <c r="A257" t="s">
        <v>648</v>
      </c>
      <c r="B257" s="10" t="str">
        <f t="shared" si="3"/>
        <v>09</v>
      </c>
      <c r="C257" s="10" t="e">
        <f>VLOOKUP(VALUE(B257),#REF!,2,FALSE)</f>
        <v>#REF!</v>
      </c>
      <c r="D257">
        <v>6352</v>
      </c>
      <c r="E257">
        <v>0</v>
      </c>
      <c r="F257" s="31" t="s">
        <v>649</v>
      </c>
      <c r="G257" s="8">
        <v>1847</v>
      </c>
      <c r="H257" s="9">
        <v>1119.8</v>
      </c>
      <c r="I257" t="s">
        <v>39</v>
      </c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s="10" customFormat="1">
      <c r="A258" t="s">
        <v>646</v>
      </c>
      <c r="B258" s="10" t="str">
        <f t="shared" ref="B258:B321" si="4">MID(A258,1,2)</f>
        <v>09</v>
      </c>
      <c r="C258" s="10" t="e">
        <f>VLOOKUP(VALUE(B258),#REF!,2,FALSE)</f>
        <v>#REF!</v>
      </c>
      <c r="D258" s="31">
        <v>6354</v>
      </c>
      <c r="E258" s="31">
        <v>0</v>
      </c>
      <c r="F258" s="31" t="s">
        <v>650</v>
      </c>
      <c r="G258" s="9">
        <v>4000</v>
      </c>
      <c r="H258" s="9">
        <v>0</v>
      </c>
      <c r="I258" s="31" t="s">
        <v>39</v>
      </c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s="10" customFormat="1">
      <c r="A259" t="s">
        <v>651</v>
      </c>
      <c r="B259" s="10" t="str">
        <f t="shared" si="4"/>
        <v>09</v>
      </c>
      <c r="C259" s="10" t="e">
        <f>VLOOKUP(VALUE(B259),#REF!,2,FALSE)</f>
        <v>#REF!</v>
      </c>
      <c r="D259">
        <v>6356</v>
      </c>
      <c r="E259">
        <v>0</v>
      </c>
      <c r="F259" s="31" t="s">
        <v>652</v>
      </c>
      <c r="G259" s="8">
        <v>2500</v>
      </c>
      <c r="H259" s="9">
        <v>2500</v>
      </c>
      <c r="I259" t="s">
        <v>39</v>
      </c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s="10" customFormat="1" ht="15.75" thickBot="1">
      <c r="A260" t="s">
        <v>653</v>
      </c>
      <c r="B260" s="10" t="str">
        <f t="shared" si="4"/>
        <v>09</v>
      </c>
      <c r="C260" s="10" t="e">
        <f>VLOOKUP(VALUE(B260),#REF!,2,FALSE)</f>
        <v>#REF!</v>
      </c>
      <c r="D260">
        <v>6357</v>
      </c>
      <c r="E260">
        <v>0</v>
      </c>
      <c r="F260" s="31" t="s">
        <v>654</v>
      </c>
      <c r="G260" s="8">
        <v>2000</v>
      </c>
      <c r="H260" s="9">
        <v>1978.36</v>
      </c>
      <c r="I260" t="s">
        <v>39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s="10" customFormat="1" ht="15.75" thickTop="1">
      <c r="A261" t="s">
        <v>655</v>
      </c>
      <c r="B261" s="10" t="str">
        <f t="shared" si="4"/>
        <v>09</v>
      </c>
      <c r="C261" s="10" t="e">
        <f>VLOOKUP(VALUE(B261),#REF!,2,FALSE)</f>
        <v>#REF!</v>
      </c>
      <c r="D261" s="63">
        <v>6358</v>
      </c>
      <c r="E261" s="63">
        <v>0</v>
      </c>
      <c r="F261" s="64" t="s">
        <v>656</v>
      </c>
      <c r="G261" s="65">
        <v>0</v>
      </c>
      <c r="H261" s="66">
        <v>0</v>
      </c>
      <c r="I261" s="63" t="s">
        <v>39</v>
      </c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s="10" customFormat="1">
      <c r="A262" t="s">
        <v>657</v>
      </c>
      <c r="B262" s="10" t="str">
        <f t="shared" si="4"/>
        <v>09</v>
      </c>
      <c r="C262" s="10" t="e">
        <f>VLOOKUP(VALUE(B262),#REF!,2,FALSE)</f>
        <v>#REF!</v>
      </c>
      <c r="D262" s="43">
        <v>6359</v>
      </c>
      <c r="E262" s="43">
        <v>0</v>
      </c>
      <c r="F262" s="33" t="s">
        <v>658</v>
      </c>
      <c r="G262" s="42">
        <v>500</v>
      </c>
      <c r="H262" s="3">
        <v>500</v>
      </c>
      <c r="I262" s="43" t="s">
        <v>39</v>
      </c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s="10" customFormat="1">
      <c r="A263" t="s">
        <v>659</v>
      </c>
      <c r="B263" s="10" t="str">
        <f t="shared" si="4"/>
        <v>09</v>
      </c>
      <c r="C263" s="10" t="e">
        <f>VLOOKUP(VALUE(B263),#REF!,2,FALSE)</f>
        <v>#REF!</v>
      </c>
      <c r="D263" s="43">
        <v>6362</v>
      </c>
      <c r="E263" s="43">
        <v>0</v>
      </c>
      <c r="F263" s="33" t="s">
        <v>660</v>
      </c>
      <c r="G263" s="42">
        <v>17000</v>
      </c>
      <c r="H263" s="3">
        <v>14450</v>
      </c>
      <c r="I263" s="43" t="s">
        <v>39</v>
      </c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s="10" customFormat="1">
      <c r="A264" t="s">
        <v>661</v>
      </c>
      <c r="B264" s="10" t="str">
        <f t="shared" si="4"/>
        <v>09</v>
      </c>
      <c r="C264" s="10" t="e">
        <f>VLOOKUP(VALUE(B264),#REF!,2,FALSE)</f>
        <v>#REF!</v>
      </c>
      <c r="D264" s="43">
        <v>6365</v>
      </c>
      <c r="E264" s="43">
        <v>0</v>
      </c>
      <c r="F264" s="33" t="s">
        <v>662</v>
      </c>
      <c r="G264" s="42">
        <v>0</v>
      </c>
      <c r="H264" s="3">
        <v>0</v>
      </c>
      <c r="I264" s="43" t="s">
        <v>39</v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s="10" customFormat="1">
      <c r="A265" t="s">
        <v>663</v>
      </c>
      <c r="B265" s="10" t="str">
        <f t="shared" si="4"/>
        <v>09</v>
      </c>
      <c r="C265" s="10" t="e">
        <f>VLOOKUP(VALUE(B265),#REF!,2,FALSE)</f>
        <v>#REF!</v>
      </c>
      <c r="D265" s="33">
        <v>6366</v>
      </c>
      <c r="E265" s="33">
        <v>0</v>
      </c>
      <c r="F265" s="33" t="s">
        <v>664</v>
      </c>
      <c r="G265" s="3">
        <v>8753.93</v>
      </c>
      <c r="H265" s="3">
        <v>5952.8</v>
      </c>
      <c r="I265" s="33" t="s">
        <v>39</v>
      </c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s="10" customFormat="1" ht="30">
      <c r="A266" s="10" t="s">
        <v>663</v>
      </c>
      <c r="B266" s="10" t="str">
        <f t="shared" si="4"/>
        <v>09</v>
      </c>
      <c r="C266" s="10" t="e">
        <f>VLOOKUP(VALUE(B266),#REF!,2,FALSE)</f>
        <v>#REF!</v>
      </c>
      <c r="D266" s="51">
        <v>6367</v>
      </c>
      <c r="E266" s="51">
        <v>0</v>
      </c>
      <c r="F266" s="52" t="s">
        <v>665</v>
      </c>
      <c r="G266" s="48"/>
      <c r="H266" s="13"/>
      <c r="I266" s="31" t="s">
        <v>39</v>
      </c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s="10" customFormat="1">
      <c r="A267" t="s">
        <v>666</v>
      </c>
      <c r="B267" s="10" t="str">
        <f t="shared" si="4"/>
        <v>06</v>
      </c>
      <c r="C267" s="10" t="e">
        <f>VLOOKUP(VALUE(B267),#REF!,2,FALSE)</f>
        <v>#REF!</v>
      </c>
      <c r="D267">
        <v>6492</v>
      </c>
      <c r="E267">
        <v>0</v>
      </c>
      <c r="F267" s="31" t="s">
        <v>667</v>
      </c>
      <c r="G267" s="8">
        <v>8000</v>
      </c>
      <c r="H267" s="9">
        <v>7822.58</v>
      </c>
      <c r="I267" t="s">
        <v>31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s="10" customFormat="1">
      <c r="A268" t="s">
        <v>668</v>
      </c>
      <c r="B268" s="10" t="str">
        <f t="shared" si="4"/>
        <v>06</v>
      </c>
      <c r="C268" s="10" t="e">
        <f>VLOOKUP(VALUE(B268),#REF!,2,FALSE)</f>
        <v>#REF!</v>
      </c>
      <c r="D268">
        <v>6493</v>
      </c>
      <c r="E268">
        <v>0</v>
      </c>
      <c r="F268" s="31" t="s">
        <v>669</v>
      </c>
      <c r="G268" s="8">
        <v>70000</v>
      </c>
      <c r="H268" s="9">
        <v>68375.399999999994</v>
      </c>
      <c r="I268" t="s">
        <v>31</v>
      </c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s="10" customFormat="1">
      <c r="A269" t="s">
        <v>668</v>
      </c>
      <c r="B269" s="10" t="str">
        <f t="shared" si="4"/>
        <v>06</v>
      </c>
      <c r="C269" s="10" t="e">
        <f>VLOOKUP(VALUE(B269),#REF!,2,FALSE)</f>
        <v>#REF!</v>
      </c>
      <c r="D269" s="43">
        <v>6494</v>
      </c>
      <c r="E269" s="43">
        <v>0</v>
      </c>
      <c r="F269" s="33" t="s">
        <v>670</v>
      </c>
      <c r="G269" s="42">
        <v>6800</v>
      </c>
      <c r="H269" s="3">
        <v>4926</v>
      </c>
      <c r="I269" s="43" t="s">
        <v>31</v>
      </c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s="10" customFormat="1">
      <c r="A270" t="s">
        <v>468</v>
      </c>
      <c r="B270" s="10" t="str">
        <f t="shared" si="4"/>
        <v>06</v>
      </c>
      <c r="C270" s="10" t="e">
        <f>VLOOKUP(VALUE(B270),#REF!,2,FALSE)</f>
        <v>#REF!</v>
      </c>
      <c r="D270">
        <v>6495</v>
      </c>
      <c r="E270">
        <v>0</v>
      </c>
      <c r="F270" s="31" t="s">
        <v>671</v>
      </c>
      <c r="G270" s="8">
        <v>35200</v>
      </c>
      <c r="H270" s="9">
        <v>34695</v>
      </c>
      <c r="I270" t="s">
        <v>31</v>
      </c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s="10" customFormat="1">
      <c r="A271" t="s">
        <v>672</v>
      </c>
      <c r="B271" s="10" t="str">
        <f t="shared" si="4"/>
        <v>06</v>
      </c>
      <c r="C271" s="10" t="e">
        <f>VLOOKUP(VALUE(B271),#REF!,2,FALSE)</f>
        <v>#REF!</v>
      </c>
      <c r="D271">
        <v>6500</v>
      </c>
      <c r="E271">
        <v>0</v>
      </c>
      <c r="F271" s="31" t="s">
        <v>673</v>
      </c>
      <c r="G271" s="8">
        <v>23000</v>
      </c>
      <c r="H271" s="9">
        <v>23000</v>
      </c>
      <c r="I271" t="s">
        <v>31</v>
      </c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s="10" customFormat="1">
      <c r="A272" t="s">
        <v>674</v>
      </c>
      <c r="B272" s="10" t="str">
        <f t="shared" si="4"/>
        <v>06</v>
      </c>
      <c r="C272" s="10" t="e">
        <f>VLOOKUP(VALUE(B272),#REF!,2,FALSE)</f>
        <v>#REF!</v>
      </c>
      <c r="D272" s="43">
        <v>6505</v>
      </c>
      <c r="E272">
        <v>0</v>
      </c>
      <c r="F272" s="31" t="s">
        <v>675</v>
      </c>
      <c r="G272" s="8">
        <v>100</v>
      </c>
      <c r="H272" s="9">
        <v>0</v>
      </c>
      <c r="I272" t="s">
        <v>31</v>
      </c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s="10" customFormat="1">
      <c r="A273" t="s">
        <v>676</v>
      </c>
      <c r="B273" s="10" t="str">
        <f t="shared" si="4"/>
        <v>06</v>
      </c>
      <c r="C273" s="10" t="e">
        <f>VLOOKUP(VALUE(B273),#REF!,2,FALSE)</f>
        <v>#REF!</v>
      </c>
      <c r="D273">
        <v>6510</v>
      </c>
      <c r="E273">
        <v>0</v>
      </c>
      <c r="F273" s="31" t="s">
        <v>677</v>
      </c>
      <c r="G273" s="8">
        <v>17500</v>
      </c>
      <c r="H273" s="9">
        <v>17500</v>
      </c>
      <c r="I273" t="s">
        <v>31</v>
      </c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s="10" customFormat="1">
      <c r="A274" t="s">
        <v>678</v>
      </c>
      <c r="B274" s="10" t="str">
        <f t="shared" si="4"/>
        <v>06</v>
      </c>
      <c r="C274" s="10" t="e">
        <f>VLOOKUP(VALUE(B274),#REF!,2,FALSE)</f>
        <v>#REF!</v>
      </c>
      <c r="D274">
        <v>6515</v>
      </c>
      <c r="E274">
        <v>0</v>
      </c>
      <c r="F274" s="31" t="s">
        <v>679</v>
      </c>
      <c r="G274" s="8">
        <v>6800</v>
      </c>
      <c r="H274" s="9">
        <v>6800</v>
      </c>
      <c r="I274" t="s">
        <v>31</v>
      </c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s="10" customFormat="1">
      <c r="A275" t="s">
        <v>680</v>
      </c>
      <c r="B275" s="10" t="str">
        <f t="shared" si="4"/>
        <v>06</v>
      </c>
      <c r="C275" s="10" t="e">
        <f>VLOOKUP(VALUE(B275),#REF!,2,FALSE)</f>
        <v>#REF!</v>
      </c>
      <c r="D275">
        <v>6518</v>
      </c>
      <c r="E275">
        <v>0</v>
      </c>
      <c r="F275" s="31" t="s">
        <v>681</v>
      </c>
      <c r="G275" s="8">
        <v>17700</v>
      </c>
      <c r="H275" s="9">
        <v>17694.2</v>
      </c>
      <c r="I275" t="s">
        <v>31</v>
      </c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s="10" customFormat="1">
      <c r="A276" t="s">
        <v>680</v>
      </c>
      <c r="B276" s="10" t="str">
        <f t="shared" si="4"/>
        <v>06</v>
      </c>
      <c r="C276" s="10" t="e">
        <f>VLOOKUP(VALUE(B276),#REF!,2,FALSE)</f>
        <v>#REF!</v>
      </c>
      <c r="D276">
        <v>6519</v>
      </c>
      <c r="E276">
        <v>0</v>
      </c>
      <c r="F276" s="31" t="s">
        <v>682</v>
      </c>
      <c r="G276" s="8">
        <v>0</v>
      </c>
      <c r="H276" s="9">
        <v>0</v>
      </c>
      <c r="I276" t="s">
        <v>31</v>
      </c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s="10" customFormat="1">
      <c r="A277" t="s">
        <v>683</v>
      </c>
      <c r="B277" s="10" t="str">
        <f t="shared" si="4"/>
        <v>06</v>
      </c>
      <c r="C277" s="10" t="e">
        <f>VLOOKUP(VALUE(B277),#REF!,2,FALSE)</f>
        <v>#REF!</v>
      </c>
      <c r="D277">
        <v>6520</v>
      </c>
      <c r="E277">
        <v>0</v>
      </c>
      <c r="F277" s="31" t="s">
        <v>37</v>
      </c>
      <c r="G277" s="8">
        <v>0</v>
      </c>
      <c r="H277" s="9">
        <v>0</v>
      </c>
      <c r="I277" t="s">
        <v>31</v>
      </c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s="10" customFormat="1">
      <c r="A278" t="s">
        <v>468</v>
      </c>
      <c r="B278" s="10" t="str">
        <f t="shared" si="4"/>
        <v>06</v>
      </c>
      <c r="C278" s="10" t="e">
        <f>VLOOKUP(VALUE(B278),#REF!,2,FALSE)</f>
        <v>#REF!</v>
      </c>
      <c r="D278">
        <v>6521</v>
      </c>
      <c r="E278">
        <v>0</v>
      </c>
      <c r="F278" s="31" t="s">
        <v>684</v>
      </c>
      <c r="G278" s="8">
        <v>8000</v>
      </c>
      <c r="H278" s="9">
        <v>8000</v>
      </c>
      <c r="I278" t="s">
        <v>31</v>
      </c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s="10" customFormat="1">
      <c r="A279" t="s">
        <v>468</v>
      </c>
      <c r="B279" s="10" t="str">
        <f t="shared" si="4"/>
        <v>06</v>
      </c>
      <c r="C279" s="10" t="e">
        <f>VLOOKUP(VALUE(B279),#REF!,2,FALSE)</f>
        <v>#REF!</v>
      </c>
      <c r="D279">
        <v>6525</v>
      </c>
      <c r="E279">
        <v>0</v>
      </c>
      <c r="F279" s="31" t="s">
        <v>685</v>
      </c>
      <c r="G279" s="8">
        <v>12000</v>
      </c>
      <c r="H279" s="9">
        <v>8687.5</v>
      </c>
      <c r="I279" t="s">
        <v>31</v>
      </c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s="10" customFormat="1">
      <c r="A280" t="s">
        <v>468</v>
      </c>
      <c r="B280" s="10" t="str">
        <f t="shared" si="4"/>
        <v>06</v>
      </c>
      <c r="C280" s="10" t="e">
        <f>VLOOKUP(VALUE(B280),#REF!,2,FALSE)</f>
        <v>#REF!</v>
      </c>
      <c r="D280">
        <v>6526</v>
      </c>
      <c r="E280">
        <v>0</v>
      </c>
      <c r="F280" s="31" t="s">
        <v>686</v>
      </c>
      <c r="G280" s="8">
        <v>2500</v>
      </c>
      <c r="H280" s="9">
        <v>2500</v>
      </c>
      <c r="I280" t="s">
        <v>31</v>
      </c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s="10" customFormat="1">
      <c r="A281" s="10" t="s">
        <v>468</v>
      </c>
      <c r="B281" s="10" t="str">
        <f t="shared" si="4"/>
        <v>06</v>
      </c>
      <c r="C281" s="10" t="e">
        <f>VLOOKUP(VALUE(B281),#REF!,2,FALSE)</f>
        <v>#REF!</v>
      </c>
      <c r="D281" s="51">
        <v>6527</v>
      </c>
      <c r="E281" s="51">
        <v>0</v>
      </c>
      <c r="F281" s="52" t="s">
        <v>687</v>
      </c>
      <c r="G281" s="48"/>
      <c r="H281" s="13"/>
      <c r="I281" s="10" t="s">
        <v>34</v>
      </c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s="10" customFormat="1">
      <c r="A282" t="s">
        <v>468</v>
      </c>
      <c r="B282" s="10" t="str">
        <f t="shared" si="4"/>
        <v>06</v>
      </c>
      <c r="C282" s="10" t="e">
        <f>VLOOKUP(VALUE(B282),#REF!,2,FALSE)</f>
        <v>#REF!</v>
      </c>
      <c r="D282">
        <v>6528</v>
      </c>
      <c r="E282">
        <v>0</v>
      </c>
      <c r="F282" s="31" t="s">
        <v>688</v>
      </c>
      <c r="G282" s="8">
        <v>4946</v>
      </c>
      <c r="H282" s="9">
        <v>4946</v>
      </c>
      <c r="I282" t="s">
        <v>31</v>
      </c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s="45" customFormat="1">
      <c r="A283" t="s">
        <v>689</v>
      </c>
      <c r="B283" s="10" t="str">
        <f t="shared" si="4"/>
        <v>06</v>
      </c>
      <c r="C283" s="10" t="e">
        <f>VLOOKUP(VALUE(B283),#REF!,2,FALSE)</f>
        <v>#REF!</v>
      </c>
      <c r="D283" s="43">
        <v>6529</v>
      </c>
      <c r="E283" s="43">
        <v>0</v>
      </c>
      <c r="F283" s="33" t="s">
        <v>690</v>
      </c>
      <c r="G283" s="42">
        <v>2000</v>
      </c>
      <c r="H283" s="3">
        <v>1922</v>
      </c>
      <c r="I283" s="43" t="s">
        <v>31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</row>
    <row r="284" spans="1:25" s="10" customFormat="1">
      <c r="A284" t="s">
        <v>532</v>
      </c>
      <c r="B284" s="10" t="str">
        <f t="shared" si="4"/>
        <v>50</v>
      </c>
      <c r="C284" s="10" t="e">
        <f>VLOOKUP(VALUE(B284),#REF!,2,FALSE)</f>
        <v>#REF!</v>
      </c>
      <c r="D284">
        <v>6560</v>
      </c>
      <c r="E284">
        <v>0</v>
      </c>
      <c r="F284" s="31" t="s">
        <v>395</v>
      </c>
      <c r="G284" s="8">
        <v>0</v>
      </c>
      <c r="H284" s="9">
        <v>0</v>
      </c>
      <c r="I284" t="s">
        <v>31</v>
      </c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s="10" customFormat="1">
      <c r="A285" t="s">
        <v>691</v>
      </c>
      <c r="B285" s="10" t="str">
        <f t="shared" si="4"/>
        <v>12</v>
      </c>
      <c r="C285" s="10" t="e">
        <f>VLOOKUP(VALUE(B285),#REF!,2,FALSE)</f>
        <v>#REF!</v>
      </c>
      <c r="D285" s="56">
        <v>6820</v>
      </c>
      <c r="E285">
        <v>0</v>
      </c>
      <c r="F285" s="31" t="s">
        <v>692</v>
      </c>
      <c r="G285" s="8">
        <v>62500</v>
      </c>
      <c r="H285" s="9">
        <v>62500</v>
      </c>
      <c r="I285" t="s">
        <v>34</v>
      </c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s="10" customFormat="1">
      <c r="A286" t="s">
        <v>693</v>
      </c>
      <c r="B286" s="10" t="str">
        <f t="shared" si="4"/>
        <v>12</v>
      </c>
      <c r="C286" s="10" t="e">
        <f>VLOOKUP(VALUE(B286),#REF!,2,FALSE)</f>
        <v>#REF!</v>
      </c>
      <c r="D286" s="56">
        <v>6821</v>
      </c>
      <c r="E286">
        <v>0</v>
      </c>
      <c r="F286" s="31" t="s">
        <v>694</v>
      </c>
      <c r="G286" s="8">
        <v>16800</v>
      </c>
      <c r="H286" s="9">
        <v>16800</v>
      </c>
      <c r="I286" t="s">
        <v>34</v>
      </c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s="10" customFormat="1">
      <c r="A287" t="s">
        <v>691</v>
      </c>
      <c r="B287" s="10" t="str">
        <f t="shared" si="4"/>
        <v>12</v>
      </c>
      <c r="C287" s="10" t="e">
        <f>VLOOKUP(VALUE(B287),#REF!,2,FALSE)</f>
        <v>#REF!</v>
      </c>
      <c r="D287" s="62">
        <v>6822</v>
      </c>
      <c r="E287" s="43">
        <v>0</v>
      </c>
      <c r="F287" s="33" t="s">
        <v>695</v>
      </c>
      <c r="G287" s="42">
        <v>57500</v>
      </c>
      <c r="H287" s="3">
        <v>56858.400000000001</v>
      </c>
      <c r="I287" s="43" t="s">
        <v>34</v>
      </c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s="10" customFormat="1">
      <c r="A288" t="s">
        <v>693</v>
      </c>
      <c r="B288" s="10" t="str">
        <f t="shared" si="4"/>
        <v>12</v>
      </c>
      <c r="C288" s="10" t="e">
        <f>VLOOKUP(VALUE(B288),#REF!,2,FALSE)</f>
        <v>#REF!</v>
      </c>
      <c r="D288" s="56">
        <v>6823</v>
      </c>
      <c r="E288">
        <v>0</v>
      </c>
      <c r="F288" s="31" t="s">
        <v>696</v>
      </c>
      <c r="G288" s="8">
        <v>10500</v>
      </c>
      <c r="H288" s="9">
        <v>10400</v>
      </c>
      <c r="I288" t="s">
        <v>34</v>
      </c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s="10" customFormat="1">
      <c r="A289" t="s">
        <v>697</v>
      </c>
      <c r="B289" s="10" t="str">
        <f t="shared" si="4"/>
        <v>12</v>
      </c>
      <c r="C289" s="10" t="e">
        <f>VLOOKUP(VALUE(B289),#REF!,2,FALSE)</f>
        <v>#REF!</v>
      </c>
      <c r="D289" s="56">
        <v>6824</v>
      </c>
      <c r="E289">
        <v>0</v>
      </c>
      <c r="F289" s="31" t="s">
        <v>698</v>
      </c>
      <c r="G289" s="8">
        <v>7650</v>
      </c>
      <c r="H289" s="9">
        <v>7650</v>
      </c>
      <c r="I289" t="s">
        <v>34</v>
      </c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s="10" customFormat="1">
      <c r="A290" s="57" t="s">
        <v>699</v>
      </c>
      <c r="B290" s="10" t="str">
        <f t="shared" si="4"/>
        <v>12</v>
      </c>
      <c r="C290" s="10" t="e">
        <f>VLOOKUP(VALUE(B290),#REF!,2,FALSE)</f>
        <v>#REF!</v>
      </c>
      <c r="D290" s="58">
        <v>6832</v>
      </c>
      <c r="E290" s="59"/>
      <c r="F290" s="60" t="s">
        <v>700</v>
      </c>
      <c r="G290" s="61">
        <v>0</v>
      </c>
      <c r="H290" s="61">
        <v>0</v>
      </c>
      <c r="I290" s="15" t="s">
        <v>34</v>
      </c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s="10" customFormat="1">
      <c r="A291" s="57" t="s">
        <v>701</v>
      </c>
      <c r="B291" s="10" t="str">
        <f t="shared" si="4"/>
        <v>12</v>
      </c>
      <c r="C291" s="10" t="e">
        <f>VLOOKUP(VALUE(B291),#REF!,2,FALSE)</f>
        <v>#REF!</v>
      </c>
      <c r="D291" s="58">
        <v>6833</v>
      </c>
      <c r="E291" s="59"/>
      <c r="F291" s="60" t="s">
        <v>702</v>
      </c>
      <c r="G291" s="61">
        <v>0</v>
      </c>
      <c r="H291" s="61">
        <v>0</v>
      </c>
      <c r="I291" s="15" t="s">
        <v>34</v>
      </c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s="10" customFormat="1">
      <c r="A292" t="s">
        <v>703</v>
      </c>
      <c r="B292" s="10" t="str">
        <f t="shared" si="4"/>
        <v>12</v>
      </c>
      <c r="C292" s="10" t="e">
        <f>VLOOKUP(VALUE(B292),#REF!,2,FALSE)</f>
        <v>#REF!</v>
      </c>
      <c r="D292">
        <v>6834</v>
      </c>
      <c r="E292"/>
      <c r="F292" s="31" t="s">
        <v>704</v>
      </c>
      <c r="G292" s="8">
        <v>0</v>
      </c>
      <c r="H292" s="9">
        <v>0</v>
      </c>
      <c r="I292" t="s">
        <v>34</v>
      </c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s="10" customFormat="1">
      <c r="A293" t="s">
        <v>705</v>
      </c>
      <c r="B293" s="10" t="str">
        <f t="shared" si="4"/>
        <v>12</v>
      </c>
      <c r="C293" s="10" t="e">
        <f>VLOOKUP(VALUE(B293),#REF!,2,FALSE)</f>
        <v>#REF!</v>
      </c>
      <c r="D293" s="56">
        <v>6856</v>
      </c>
      <c r="E293">
        <v>0</v>
      </c>
      <c r="F293" s="31" t="s">
        <v>706</v>
      </c>
      <c r="G293" s="8">
        <v>200</v>
      </c>
      <c r="H293" s="9">
        <v>56.7</v>
      </c>
      <c r="I293" t="s">
        <v>34</v>
      </c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10" customFormat="1">
      <c r="A294" s="57" t="s">
        <v>707</v>
      </c>
      <c r="B294" s="10" t="str">
        <f t="shared" si="4"/>
        <v>12</v>
      </c>
      <c r="C294" s="10" t="e">
        <f>VLOOKUP(VALUE(B294),#REF!,2,FALSE)</f>
        <v>#REF!</v>
      </c>
      <c r="D294" s="58">
        <v>6857</v>
      </c>
      <c r="E294" s="59"/>
      <c r="F294" s="60" t="s">
        <v>708</v>
      </c>
      <c r="G294" s="61">
        <v>0</v>
      </c>
      <c r="H294" s="61">
        <v>0</v>
      </c>
      <c r="I294" s="15" t="s">
        <v>34</v>
      </c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s="10" customFormat="1">
      <c r="A295" t="s">
        <v>709</v>
      </c>
      <c r="B295" s="10" t="str">
        <f t="shared" si="4"/>
        <v>12</v>
      </c>
      <c r="C295" s="10" t="e">
        <f>VLOOKUP(VALUE(B295),#REF!,2,FALSE)</f>
        <v>#REF!</v>
      </c>
      <c r="D295" s="56">
        <v>6860</v>
      </c>
      <c r="E295">
        <v>0</v>
      </c>
      <c r="F295" s="31" t="s">
        <v>710</v>
      </c>
      <c r="G295" s="8">
        <v>33500</v>
      </c>
      <c r="H295" s="9">
        <v>32400</v>
      </c>
      <c r="I295" t="s">
        <v>34</v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s="47" customFormat="1">
      <c r="A296" t="s">
        <v>709</v>
      </c>
      <c r="B296" s="10" t="str">
        <f t="shared" si="4"/>
        <v>12</v>
      </c>
      <c r="C296" s="10" t="e">
        <f>VLOOKUP(VALUE(B296),#REF!,2,FALSE)</f>
        <v>#REF!</v>
      </c>
      <c r="D296" s="56">
        <v>6861</v>
      </c>
      <c r="E296">
        <v>0</v>
      </c>
      <c r="F296" s="31" t="s">
        <v>711</v>
      </c>
      <c r="G296" s="8">
        <v>0</v>
      </c>
      <c r="H296" s="9">
        <v>0</v>
      </c>
      <c r="I296" t="s">
        <v>34</v>
      </c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</row>
    <row r="297" spans="1:25" s="47" customFormat="1">
      <c r="A297" t="s">
        <v>712</v>
      </c>
      <c r="B297" s="10" t="str">
        <f t="shared" si="4"/>
        <v>12</v>
      </c>
      <c r="C297" s="10" t="e">
        <f>VLOOKUP(VALUE(B297),#REF!,2,FALSE)</f>
        <v>#REF!</v>
      </c>
      <c r="D297" s="56">
        <v>6862</v>
      </c>
      <c r="E297">
        <v>0</v>
      </c>
      <c r="F297" s="31" t="s">
        <v>713</v>
      </c>
      <c r="G297" s="8">
        <v>60000</v>
      </c>
      <c r="H297" s="9">
        <v>60000</v>
      </c>
      <c r="I297" t="s">
        <v>34</v>
      </c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</row>
    <row r="298" spans="1:25" s="10" customFormat="1">
      <c r="A298" t="s">
        <v>709</v>
      </c>
      <c r="B298" s="10" t="str">
        <f t="shared" si="4"/>
        <v>12</v>
      </c>
      <c r="C298" s="10" t="e">
        <f>VLOOKUP(VALUE(B298),#REF!,2,FALSE)</f>
        <v>#REF!</v>
      </c>
      <c r="D298" s="56">
        <v>6863</v>
      </c>
      <c r="E298">
        <v>0</v>
      </c>
      <c r="F298" s="31" t="s">
        <v>714</v>
      </c>
      <c r="G298" s="8">
        <v>58000</v>
      </c>
      <c r="H298" s="9">
        <v>48000</v>
      </c>
      <c r="I298" t="s">
        <v>34</v>
      </c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s="10" customFormat="1">
      <c r="A299" t="s">
        <v>715</v>
      </c>
      <c r="B299" s="10" t="str">
        <f t="shared" si="4"/>
        <v>12</v>
      </c>
      <c r="C299" s="10" t="e">
        <f>VLOOKUP(VALUE(B299),#REF!,2,FALSE)</f>
        <v>#REF!</v>
      </c>
      <c r="D299" s="56">
        <v>6870</v>
      </c>
      <c r="E299">
        <v>0</v>
      </c>
      <c r="F299" s="31" t="s">
        <v>716</v>
      </c>
      <c r="G299" s="8">
        <v>33000</v>
      </c>
      <c r="H299" s="9">
        <v>26546.07</v>
      </c>
      <c r="I299" t="s">
        <v>34</v>
      </c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s="10" customFormat="1" ht="30">
      <c r="A300" s="10" t="s">
        <v>715</v>
      </c>
      <c r="B300" s="10" t="str">
        <f t="shared" si="4"/>
        <v>12</v>
      </c>
      <c r="C300" s="10" t="e">
        <f>VLOOKUP(VALUE(B300),#REF!,2,FALSE)</f>
        <v>#REF!</v>
      </c>
      <c r="D300" s="51">
        <v>6871</v>
      </c>
      <c r="E300" s="51">
        <v>0</v>
      </c>
      <c r="F300" s="52" t="s">
        <v>717</v>
      </c>
      <c r="G300" s="48"/>
      <c r="H300" s="13"/>
      <c r="I300" s="10" t="s">
        <v>34</v>
      </c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s="10" customFormat="1">
      <c r="A301" t="s">
        <v>712</v>
      </c>
      <c r="B301" s="10" t="str">
        <f t="shared" si="4"/>
        <v>12</v>
      </c>
      <c r="C301" s="10" t="e">
        <f>VLOOKUP(VALUE(B301),#REF!,2,FALSE)</f>
        <v>#REF!</v>
      </c>
      <c r="D301" s="56">
        <v>6890</v>
      </c>
      <c r="E301">
        <v>0</v>
      </c>
      <c r="F301" s="31" t="s">
        <v>718</v>
      </c>
      <c r="G301" s="8">
        <v>7000</v>
      </c>
      <c r="H301" s="9">
        <v>5960</v>
      </c>
      <c r="I301" t="s">
        <v>34</v>
      </c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s="10" customFormat="1">
      <c r="A302" s="10" t="s">
        <v>719</v>
      </c>
      <c r="B302" s="10" t="str">
        <f t="shared" si="4"/>
        <v>12</v>
      </c>
      <c r="C302" s="10" t="e">
        <f>VLOOKUP(VALUE(B302),#REF!,2,FALSE)</f>
        <v>#REF!</v>
      </c>
      <c r="D302" s="58">
        <v>6901</v>
      </c>
      <c r="E302" s="59"/>
      <c r="F302" s="60" t="s">
        <v>720</v>
      </c>
      <c r="G302" s="61">
        <v>0</v>
      </c>
      <c r="H302" s="61">
        <v>0</v>
      </c>
      <c r="I302" s="15" t="s">
        <v>34</v>
      </c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s="47" customFormat="1">
      <c r="A303" t="s">
        <v>721</v>
      </c>
      <c r="B303" s="10" t="str">
        <f t="shared" si="4"/>
        <v>12</v>
      </c>
      <c r="C303" s="10" t="e">
        <f>VLOOKUP(VALUE(B303),#REF!,2,FALSE)</f>
        <v>#REF!</v>
      </c>
      <c r="D303" s="56">
        <v>6902</v>
      </c>
      <c r="E303">
        <v>0</v>
      </c>
      <c r="F303" s="31" t="s">
        <v>722</v>
      </c>
      <c r="G303" s="8">
        <v>500</v>
      </c>
      <c r="H303" s="9">
        <v>400</v>
      </c>
      <c r="I303" t="s">
        <v>34</v>
      </c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</row>
    <row r="304" spans="1:25" s="10" customFormat="1">
      <c r="A304" t="s">
        <v>723</v>
      </c>
      <c r="B304" s="10" t="str">
        <f t="shared" si="4"/>
        <v>12</v>
      </c>
      <c r="C304" s="10" t="e">
        <f>VLOOKUP(VALUE(B304),#REF!,2,FALSE)</f>
        <v>#REF!</v>
      </c>
      <c r="D304" s="56">
        <v>6903</v>
      </c>
      <c r="E304">
        <v>0</v>
      </c>
      <c r="F304" s="31" t="s">
        <v>724</v>
      </c>
      <c r="G304" s="8">
        <v>2000</v>
      </c>
      <c r="H304" s="9">
        <v>1912.57</v>
      </c>
      <c r="I304" t="s">
        <v>34</v>
      </c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s="10" customFormat="1">
      <c r="A305" t="s">
        <v>725</v>
      </c>
      <c r="B305" s="10" t="str">
        <f t="shared" si="4"/>
        <v>12</v>
      </c>
      <c r="C305" s="10" t="e">
        <f>VLOOKUP(VALUE(B305),#REF!,2,FALSE)</f>
        <v>#REF!</v>
      </c>
      <c r="D305" s="56">
        <v>6904</v>
      </c>
      <c r="E305">
        <v>0</v>
      </c>
      <c r="F305" s="31" t="s">
        <v>726</v>
      </c>
      <c r="G305" s="8">
        <v>8500</v>
      </c>
      <c r="H305" s="9">
        <v>8000</v>
      </c>
      <c r="I305" t="s">
        <v>34</v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s="10" customFormat="1">
      <c r="A306" t="s">
        <v>727</v>
      </c>
      <c r="B306" s="10" t="str">
        <f t="shared" si="4"/>
        <v>12</v>
      </c>
      <c r="C306" s="10" t="e">
        <f>VLOOKUP(VALUE(B306),#REF!,2,FALSE)</f>
        <v>#REF!</v>
      </c>
      <c r="D306" s="56">
        <v>6905</v>
      </c>
      <c r="E306">
        <v>0</v>
      </c>
      <c r="F306" s="31" t="s">
        <v>728</v>
      </c>
      <c r="G306" s="8">
        <v>2000</v>
      </c>
      <c r="H306" s="9">
        <v>1826.55</v>
      </c>
      <c r="I306" t="s">
        <v>34</v>
      </c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s="10" customFormat="1">
      <c r="A307" t="s">
        <v>729</v>
      </c>
      <c r="B307" s="10" t="str">
        <f t="shared" si="4"/>
        <v>12</v>
      </c>
      <c r="C307" s="10" t="e">
        <f>VLOOKUP(VALUE(B307),#REF!,2,FALSE)</f>
        <v>#REF!</v>
      </c>
      <c r="D307" s="56">
        <v>6906</v>
      </c>
      <c r="E307">
        <v>0</v>
      </c>
      <c r="F307" s="31" t="s">
        <v>730</v>
      </c>
      <c r="G307" s="8">
        <v>400</v>
      </c>
      <c r="H307" s="9">
        <v>309.60000000000002</v>
      </c>
      <c r="I307" t="s">
        <v>34</v>
      </c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s="10" customFormat="1">
      <c r="A308" t="s">
        <v>731</v>
      </c>
      <c r="B308" s="10" t="str">
        <f t="shared" si="4"/>
        <v>12</v>
      </c>
      <c r="C308" s="10" t="e">
        <f>VLOOKUP(VALUE(B308),#REF!,2,FALSE)</f>
        <v>#REF!</v>
      </c>
      <c r="D308" s="56">
        <v>6907</v>
      </c>
      <c r="E308">
        <v>0</v>
      </c>
      <c r="F308" s="31" t="s">
        <v>732</v>
      </c>
      <c r="G308" s="8">
        <v>4000</v>
      </c>
      <c r="H308" s="9">
        <v>4000</v>
      </c>
      <c r="I308" t="s">
        <v>34</v>
      </c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s="47" customFormat="1">
      <c r="A309" s="57" t="s">
        <v>733</v>
      </c>
      <c r="B309" s="10" t="str">
        <f t="shared" si="4"/>
        <v>12</v>
      </c>
      <c r="C309" s="10" t="e">
        <f>VLOOKUP(VALUE(B309),#REF!,2,FALSE)</f>
        <v>#REF!</v>
      </c>
      <c r="D309" s="58">
        <v>6910</v>
      </c>
      <c r="E309" s="59"/>
      <c r="F309" s="60" t="s">
        <v>734</v>
      </c>
      <c r="G309" s="61">
        <v>0</v>
      </c>
      <c r="H309" s="61">
        <v>0</v>
      </c>
      <c r="I309" s="15" t="s">
        <v>34</v>
      </c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</row>
    <row r="310" spans="1:25" s="10" customFormat="1">
      <c r="A310" t="s">
        <v>735</v>
      </c>
      <c r="B310" s="10" t="str">
        <f t="shared" si="4"/>
        <v>12</v>
      </c>
      <c r="C310" s="10" t="e">
        <f>VLOOKUP(VALUE(B310),#REF!,2,FALSE)</f>
        <v>#REF!</v>
      </c>
      <c r="D310" s="56">
        <v>6950</v>
      </c>
      <c r="E310">
        <v>0</v>
      </c>
      <c r="F310" s="31" t="s">
        <v>736</v>
      </c>
      <c r="G310" s="8">
        <v>336000</v>
      </c>
      <c r="H310" s="9">
        <v>334254</v>
      </c>
      <c r="I310" t="s">
        <v>34</v>
      </c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s="10" customFormat="1">
      <c r="A311" t="s">
        <v>709</v>
      </c>
      <c r="B311" s="10" t="str">
        <f t="shared" si="4"/>
        <v>12</v>
      </c>
      <c r="C311" s="10" t="e">
        <f>VLOOKUP(VALUE(B311),#REF!,2,FALSE)</f>
        <v>#REF!</v>
      </c>
      <c r="D311" s="56">
        <v>6961</v>
      </c>
      <c r="E311">
        <v>0</v>
      </c>
      <c r="F311" s="31" t="s">
        <v>737</v>
      </c>
      <c r="G311" s="8">
        <v>50000</v>
      </c>
      <c r="H311" s="9">
        <v>45000</v>
      </c>
      <c r="I311" t="s">
        <v>34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s="10" customFormat="1">
      <c r="A312" s="57" t="s">
        <v>738</v>
      </c>
      <c r="B312" s="10" t="str">
        <f t="shared" si="4"/>
        <v>12</v>
      </c>
      <c r="C312" s="10" t="e">
        <f>VLOOKUP(VALUE(B312),#REF!,2,FALSE)</f>
        <v>#REF!</v>
      </c>
      <c r="D312" s="58">
        <v>7008</v>
      </c>
      <c r="E312" s="59"/>
      <c r="F312" s="60" t="s">
        <v>739</v>
      </c>
      <c r="G312" s="61">
        <v>0</v>
      </c>
      <c r="H312" s="61">
        <v>0</v>
      </c>
      <c r="I312" s="15" t="s">
        <v>34</v>
      </c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s="10" customFormat="1">
      <c r="A313" s="57" t="s">
        <v>740</v>
      </c>
      <c r="B313" s="10" t="str">
        <f t="shared" si="4"/>
        <v>12</v>
      </c>
      <c r="C313" s="10" t="e">
        <f>VLOOKUP(VALUE(B313),#REF!,2,FALSE)</f>
        <v>#REF!</v>
      </c>
      <c r="D313" s="58">
        <v>7009</v>
      </c>
      <c r="E313" s="59"/>
      <c r="F313" s="60" t="s">
        <v>741</v>
      </c>
      <c r="G313" s="61">
        <v>0</v>
      </c>
      <c r="H313" s="61">
        <v>0</v>
      </c>
      <c r="I313" s="15" t="s">
        <v>34</v>
      </c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s="10" customFormat="1">
      <c r="A314" t="s">
        <v>742</v>
      </c>
      <c r="B314" s="10" t="str">
        <f t="shared" si="4"/>
        <v>12</v>
      </c>
      <c r="C314" s="10" t="e">
        <f>VLOOKUP(VALUE(B314),#REF!,2,FALSE)</f>
        <v>#REF!</v>
      </c>
      <c r="D314" s="56">
        <v>7020</v>
      </c>
      <c r="E314">
        <v>0</v>
      </c>
      <c r="F314" s="31" t="s">
        <v>743</v>
      </c>
      <c r="G314" s="8">
        <v>2500</v>
      </c>
      <c r="H314" s="9">
        <v>1353.6</v>
      </c>
      <c r="I314" t="s">
        <v>34</v>
      </c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s="10" customFormat="1">
      <c r="A315" t="s">
        <v>715</v>
      </c>
      <c r="B315" s="10" t="str">
        <f t="shared" si="4"/>
        <v>12</v>
      </c>
      <c r="C315" s="10" t="e">
        <f>VLOOKUP(VALUE(B315),#REF!,2,FALSE)</f>
        <v>#REF!</v>
      </c>
      <c r="D315" s="56">
        <v>7193</v>
      </c>
      <c r="E315">
        <v>0</v>
      </c>
      <c r="F315" s="31" t="s">
        <v>744</v>
      </c>
      <c r="G315" s="8">
        <v>2500</v>
      </c>
      <c r="H315" s="9">
        <v>1848</v>
      </c>
      <c r="I315" t="s">
        <v>34</v>
      </c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s="10" customFormat="1">
      <c r="A316" t="s">
        <v>745</v>
      </c>
      <c r="B316" s="10" t="str">
        <f t="shared" si="4"/>
        <v>12</v>
      </c>
      <c r="C316" s="10" t="e">
        <f>VLOOKUP(VALUE(B316),#REF!,2,FALSE)</f>
        <v>#REF!</v>
      </c>
      <c r="D316" s="56">
        <v>7194</v>
      </c>
      <c r="E316">
        <v>0</v>
      </c>
      <c r="F316" s="31" t="s">
        <v>746</v>
      </c>
      <c r="G316" s="8">
        <v>3700</v>
      </c>
      <c r="H316" s="9">
        <v>3700</v>
      </c>
      <c r="I316" t="s">
        <v>34</v>
      </c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s="10" customFormat="1">
      <c r="A317" t="s">
        <v>747</v>
      </c>
      <c r="B317" s="10" t="str">
        <f t="shared" si="4"/>
        <v>12</v>
      </c>
      <c r="C317" s="10" t="e">
        <f>VLOOKUP(VALUE(B317),#REF!,2,FALSE)</f>
        <v>#REF!</v>
      </c>
      <c r="D317" s="43">
        <v>7195</v>
      </c>
      <c r="E317">
        <v>0</v>
      </c>
      <c r="F317" s="31" t="s">
        <v>748</v>
      </c>
      <c r="G317" s="8">
        <v>4000</v>
      </c>
      <c r="H317" s="9">
        <v>585.67999999999995</v>
      </c>
      <c r="I317" t="s">
        <v>12</v>
      </c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s="10" customFormat="1">
      <c r="A318" t="s">
        <v>749</v>
      </c>
      <c r="B318" s="10" t="str">
        <f t="shared" si="4"/>
        <v>12</v>
      </c>
      <c r="C318" s="10" t="e">
        <f>VLOOKUP(VALUE(B318),#REF!,2,FALSE)</f>
        <v>#REF!</v>
      </c>
      <c r="D318" s="62">
        <v>7198</v>
      </c>
      <c r="E318" s="43">
        <v>0</v>
      </c>
      <c r="F318" s="33" t="s">
        <v>750</v>
      </c>
      <c r="G318" s="42">
        <v>3200</v>
      </c>
      <c r="H318" s="3">
        <v>1550</v>
      </c>
      <c r="I318" s="43" t="s">
        <v>34</v>
      </c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s="10" customFormat="1">
      <c r="A319" s="10" t="s">
        <v>751</v>
      </c>
      <c r="B319" s="10" t="str">
        <f t="shared" si="4"/>
        <v>12</v>
      </c>
      <c r="C319" s="10" t="e">
        <f>VLOOKUP(VALUE(B319),#REF!,2,FALSE)</f>
        <v>#REF!</v>
      </c>
      <c r="D319" s="58">
        <v>7199</v>
      </c>
      <c r="E319" s="59"/>
      <c r="F319" s="10" t="s">
        <v>752</v>
      </c>
      <c r="G319" s="61"/>
      <c r="H319" s="67"/>
      <c r="I319" s="15" t="s">
        <v>34</v>
      </c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s="10" customFormat="1">
      <c r="A320" t="s">
        <v>449</v>
      </c>
      <c r="B320" s="10" t="str">
        <f t="shared" si="4"/>
        <v>04</v>
      </c>
      <c r="C320" s="10" t="e">
        <f>VLOOKUP(VALUE(B320),#REF!,2,FALSE)</f>
        <v>#REF!</v>
      </c>
      <c r="D320" s="62">
        <v>7200</v>
      </c>
      <c r="E320" s="43">
        <v>0</v>
      </c>
      <c r="F320" s="33" t="s">
        <v>753</v>
      </c>
      <c r="G320" s="42">
        <v>5000</v>
      </c>
      <c r="H320" s="3">
        <v>2700</v>
      </c>
      <c r="I320" s="43" t="s">
        <v>34</v>
      </c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s="10" customFormat="1">
      <c r="A321" s="10" t="s">
        <v>715</v>
      </c>
      <c r="B321" s="10" t="str">
        <f t="shared" si="4"/>
        <v>12</v>
      </c>
      <c r="C321" s="10" t="e">
        <f>VLOOKUP(VALUE(B321),#REF!,2,FALSE)</f>
        <v>#REF!</v>
      </c>
      <c r="D321" s="58">
        <v>7201</v>
      </c>
      <c r="E321" s="68"/>
      <c r="F321" s="10" t="s">
        <v>754</v>
      </c>
      <c r="G321" s="48"/>
      <c r="H321" s="13"/>
      <c r="I321" s="10" t="s">
        <v>34</v>
      </c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s="10" customFormat="1">
      <c r="A322" s="10" t="s">
        <v>751</v>
      </c>
      <c r="B322" s="10" t="str">
        <f t="shared" ref="B322" si="5">MID(A322,1,2)</f>
        <v>12</v>
      </c>
      <c r="C322" s="10" t="e">
        <f>VLOOKUP(VALUE(B322),#REF!,2,FALSE)</f>
        <v>#REF!</v>
      </c>
      <c r="D322" s="58">
        <v>7202</v>
      </c>
      <c r="E322" s="59"/>
      <c r="F322" s="15" t="s">
        <v>755</v>
      </c>
      <c r="G322" s="61"/>
      <c r="H322" s="67"/>
      <c r="I322" s="15" t="s">
        <v>81</v>
      </c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s="10" customFormat="1">
      <c r="A323" s="10" t="s">
        <v>756</v>
      </c>
      <c r="B323" s="10">
        <v>1</v>
      </c>
      <c r="C323" s="10" t="e">
        <f>VLOOKUP(VALUE(B323),#REF!,2,FALSE)</f>
        <v>#REF!</v>
      </c>
      <c r="D323" s="51">
        <v>7203</v>
      </c>
      <c r="E323" s="68">
        <v>0</v>
      </c>
      <c r="F323" s="52" t="s">
        <v>757</v>
      </c>
      <c r="G323" s="48"/>
      <c r="H323" s="13"/>
      <c r="I323" s="10" t="s">
        <v>12</v>
      </c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s="10" customFormat="1">
      <c r="A324" t="s">
        <v>758</v>
      </c>
      <c r="B324" s="10" t="str">
        <f t="shared" ref="B324:B387" si="6">MID(A324,1,2)</f>
        <v>12</v>
      </c>
      <c r="C324" s="10" t="e">
        <f>VLOOKUP(VALUE(B324),#REF!,2,FALSE)</f>
        <v>#REF!</v>
      </c>
      <c r="D324" s="56">
        <v>7206</v>
      </c>
      <c r="E324">
        <v>0</v>
      </c>
      <c r="F324" s="31" t="s">
        <v>759</v>
      </c>
      <c r="G324" s="8">
        <v>1000</v>
      </c>
      <c r="H324" s="9">
        <v>553.37</v>
      </c>
      <c r="I324" t="s">
        <v>34</v>
      </c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s="10" customFormat="1">
      <c r="A325" t="s">
        <v>760</v>
      </c>
      <c r="B325" s="10" t="str">
        <f t="shared" si="6"/>
        <v>12</v>
      </c>
      <c r="C325" s="10" t="e">
        <f>VLOOKUP(VALUE(B325),#REF!,2,FALSE)</f>
        <v>#REF!</v>
      </c>
      <c r="D325" s="56">
        <v>7208</v>
      </c>
      <c r="E325">
        <v>0</v>
      </c>
      <c r="F325" s="31" t="s">
        <v>761</v>
      </c>
      <c r="G325" s="8">
        <v>75000</v>
      </c>
      <c r="H325" s="9">
        <v>75000</v>
      </c>
      <c r="I325" t="s">
        <v>34</v>
      </c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s="10" customFormat="1">
      <c r="A326" t="s">
        <v>762</v>
      </c>
      <c r="B326" s="10" t="str">
        <f t="shared" si="6"/>
        <v>12</v>
      </c>
      <c r="C326" s="10" t="e">
        <f>VLOOKUP(VALUE(B326),#REF!,2,FALSE)</f>
        <v>#REF!</v>
      </c>
      <c r="D326" s="56">
        <v>7211</v>
      </c>
      <c r="E326">
        <v>0</v>
      </c>
      <c r="F326" s="31" t="s">
        <v>763</v>
      </c>
      <c r="G326" s="8">
        <v>7000</v>
      </c>
      <c r="H326" s="9">
        <v>7000</v>
      </c>
      <c r="I326" t="s">
        <v>34</v>
      </c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s="10" customFormat="1">
      <c r="A327" t="s">
        <v>764</v>
      </c>
      <c r="B327" s="10" t="str">
        <f t="shared" si="6"/>
        <v>10</v>
      </c>
      <c r="C327" s="10" t="e">
        <f>VLOOKUP(VALUE(B327),#REF!,2,FALSE)</f>
        <v>#REF!</v>
      </c>
      <c r="D327" s="43">
        <v>7260</v>
      </c>
      <c r="E327" s="43">
        <v>0</v>
      </c>
      <c r="F327" s="33" t="s">
        <v>765</v>
      </c>
      <c r="G327" s="42">
        <v>95000</v>
      </c>
      <c r="H327" s="3">
        <v>95000</v>
      </c>
      <c r="I327" s="43" t="s">
        <v>39</v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s="10" customFormat="1">
      <c r="A328" t="s">
        <v>766</v>
      </c>
      <c r="B328" s="10" t="str">
        <f t="shared" si="6"/>
        <v>10</v>
      </c>
      <c r="C328" s="10" t="e">
        <f>VLOOKUP(VALUE(B328),#REF!,2,FALSE)</f>
        <v>#REF!</v>
      </c>
      <c r="D328">
        <v>7261</v>
      </c>
      <c r="E328">
        <v>0</v>
      </c>
      <c r="F328" s="31" t="s">
        <v>767</v>
      </c>
      <c r="G328" s="8">
        <v>27500</v>
      </c>
      <c r="H328" s="9">
        <v>27500</v>
      </c>
      <c r="I328" t="s">
        <v>39</v>
      </c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s="10" customFormat="1">
      <c r="A329" t="s">
        <v>768</v>
      </c>
      <c r="B329" s="10" t="str">
        <f t="shared" si="6"/>
        <v>10</v>
      </c>
      <c r="C329" s="10" t="e">
        <f>VLOOKUP(VALUE(B329),#REF!,2,FALSE)</f>
        <v>#REF!</v>
      </c>
      <c r="D329">
        <v>7280</v>
      </c>
      <c r="E329">
        <v>0</v>
      </c>
      <c r="F329" s="31" t="s">
        <v>769</v>
      </c>
      <c r="G329" s="8">
        <v>4450</v>
      </c>
      <c r="H329" s="9">
        <v>4450</v>
      </c>
      <c r="I329" t="s">
        <v>39</v>
      </c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s="10" customFormat="1">
      <c r="A330" t="s">
        <v>770</v>
      </c>
      <c r="B330" s="10" t="str">
        <f t="shared" si="6"/>
        <v>10</v>
      </c>
      <c r="C330" s="10" t="e">
        <f>VLOOKUP(VALUE(B330),#REF!,2,FALSE)</f>
        <v>#REF!</v>
      </c>
      <c r="D330" s="43">
        <v>7300</v>
      </c>
      <c r="E330" s="43">
        <v>0</v>
      </c>
      <c r="F330" s="33" t="s">
        <v>771</v>
      </c>
      <c r="G330" s="42">
        <v>3500</v>
      </c>
      <c r="H330" s="3">
        <v>3450.23</v>
      </c>
      <c r="I330" s="43" t="s">
        <v>39</v>
      </c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s="10" customFormat="1">
      <c r="A331" t="s">
        <v>772</v>
      </c>
      <c r="B331" s="10" t="str">
        <f t="shared" si="6"/>
        <v>10</v>
      </c>
      <c r="C331" s="10" t="e">
        <f>VLOOKUP(VALUE(B331),#REF!,2,FALSE)</f>
        <v>#REF!</v>
      </c>
      <c r="D331">
        <v>7312</v>
      </c>
      <c r="E331">
        <v>0</v>
      </c>
      <c r="F331" s="31" t="s">
        <v>773</v>
      </c>
      <c r="G331" s="8">
        <v>13000</v>
      </c>
      <c r="H331" s="9">
        <v>10999.08</v>
      </c>
      <c r="I331" t="s">
        <v>39</v>
      </c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s="10" customFormat="1">
      <c r="A332" t="s">
        <v>774</v>
      </c>
      <c r="B332" s="10" t="str">
        <f t="shared" si="6"/>
        <v>10</v>
      </c>
      <c r="C332" s="10" t="e">
        <f>VLOOKUP(VALUE(B332),#REF!,2,FALSE)</f>
        <v>#REF!</v>
      </c>
      <c r="D332">
        <v>7315</v>
      </c>
      <c r="E332">
        <v>0</v>
      </c>
      <c r="F332" s="31" t="s">
        <v>775</v>
      </c>
      <c r="G332" s="8">
        <v>7500</v>
      </c>
      <c r="H332" s="9">
        <v>7499.28</v>
      </c>
      <c r="I332" t="s">
        <v>39</v>
      </c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s="10" customFormat="1">
      <c r="A333" t="s">
        <v>776</v>
      </c>
      <c r="B333" s="10" t="str">
        <f t="shared" si="6"/>
        <v>10</v>
      </c>
      <c r="C333" s="10" t="e">
        <f>VLOOKUP(VALUE(B333),#REF!,2,FALSE)</f>
        <v>#REF!</v>
      </c>
      <c r="D333" s="31">
        <v>7325</v>
      </c>
      <c r="E333" s="31">
        <v>0</v>
      </c>
      <c r="F333" s="31" t="s">
        <v>777</v>
      </c>
      <c r="G333" s="9">
        <v>34226.29</v>
      </c>
      <c r="H333" s="9">
        <v>34224.449999999997</v>
      </c>
      <c r="I333" s="31" t="s">
        <v>39</v>
      </c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s="10" customFormat="1">
      <c r="A334" t="s">
        <v>778</v>
      </c>
      <c r="B334" s="10" t="str">
        <f t="shared" si="6"/>
        <v>10</v>
      </c>
      <c r="C334" s="10" t="e">
        <f>VLOOKUP(VALUE(B334),#REF!,2,FALSE)</f>
        <v>#REF!</v>
      </c>
      <c r="D334">
        <v>7330</v>
      </c>
      <c r="E334">
        <v>0</v>
      </c>
      <c r="F334" s="31" t="s">
        <v>779</v>
      </c>
      <c r="G334" s="8">
        <v>11000</v>
      </c>
      <c r="H334" s="9">
        <v>9918.7900000000009</v>
      </c>
      <c r="I334" t="s">
        <v>39</v>
      </c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s="10" customFormat="1">
      <c r="A335" t="s">
        <v>780</v>
      </c>
      <c r="B335" s="10" t="str">
        <f t="shared" si="6"/>
        <v>10</v>
      </c>
      <c r="C335" s="10" t="e">
        <f>VLOOKUP(VALUE(B335),#REF!,2,FALSE)</f>
        <v>#REF!</v>
      </c>
      <c r="D335">
        <v>7335</v>
      </c>
      <c r="E335">
        <v>0</v>
      </c>
      <c r="F335" s="31" t="s">
        <v>781</v>
      </c>
      <c r="G335" s="8">
        <v>11000</v>
      </c>
      <c r="H335" s="9">
        <v>5903.76</v>
      </c>
      <c r="I335" t="s">
        <v>39</v>
      </c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s="10" customFormat="1">
      <c r="A336" t="s">
        <v>780</v>
      </c>
      <c r="B336" s="10" t="str">
        <f t="shared" si="6"/>
        <v>10</v>
      </c>
      <c r="C336" s="10" t="e">
        <f>VLOOKUP(VALUE(B336),#REF!,2,FALSE)</f>
        <v>#REF!</v>
      </c>
      <c r="D336" s="43">
        <v>7336</v>
      </c>
      <c r="E336" s="43">
        <v>0</v>
      </c>
      <c r="F336" s="33" t="s">
        <v>782</v>
      </c>
      <c r="G336" s="42">
        <v>2000</v>
      </c>
      <c r="H336" s="3">
        <v>237.6</v>
      </c>
      <c r="I336" s="43" t="s">
        <v>39</v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s="10" customFormat="1">
      <c r="A337" t="s">
        <v>783</v>
      </c>
      <c r="B337" s="10" t="str">
        <f t="shared" si="6"/>
        <v>08</v>
      </c>
      <c r="C337" s="10" t="e">
        <f>VLOOKUP(VALUE(B337),#REF!,2,FALSE)</f>
        <v>#REF!</v>
      </c>
      <c r="D337" s="33">
        <v>7337</v>
      </c>
      <c r="E337" s="31">
        <v>0</v>
      </c>
      <c r="F337" s="31" t="s">
        <v>784</v>
      </c>
      <c r="G337" s="9">
        <v>14457</v>
      </c>
      <c r="H337" s="9">
        <v>9150</v>
      </c>
      <c r="I337" s="31" t="s">
        <v>39</v>
      </c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s="10" customFormat="1">
      <c r="A338" t="s">
        <v>785</v>
      </c>
      <c r="B338" s="10" t="str">
        <f t="shared" si="6"/>
        <v>10</v>
      </c>
      <c r="C338" s="10" t="e">
        <f>VLOOKUP(VALUE(B338),#REF!,2,FALSE)</f>
        <v>#REF!</v>
      </c>
      <c r="D338">
        <v>7420</v>
      </c>
      <c r="E338">
        <v>0</v>
      </c>
      <c r="F338" s="31" t="s">
        <v>786</v>
      </c>
      <c r="G338" s="8">
        <v>250000</v>
      </c>
      <c r="H338" s="9">
        <v>250000</v>
      </c>
      <c r="I338" t="s">
        <v>39</v>
      </c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s="10" customFormat="1">
      <c r="A339" t="s">
        <v>776</v>
      </c>
      <c r="B339" s="10" t="str">
        <f t="shared" si="6"/>
        <v>10</v>
      </c>
      <c r="C339" s="10" t="e">
        <f>VLOOKUP(VALUE(B339),#REF!,2,FALSE)</f>
        <v>#REF!</v>
      </c>
      <c r="D339" s="31">
        <v>7430</v>
      </c>
      <c r="E339" s="31">
        <v>0</v>
      </c>
      <c r="F339" s="31" t="s">
        <v>787</v>
      </c>
      <c r="G339" s="9">
        <v>20000</v>
      </c>
      <c r="H339" s="9">
        <v>19994.580000000002</v>
      </c>
      <c r="I339" s="31" t="s">
        <v>39</v>
      </c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s="10" customFormat="1">
      <c r="A340" t="s">
        <v>434</v>
      </c>
      <c r="B340" s="10" t="str">
        <f t="shared" si="6"/>
        <v>50</v>
      </c>
      <c r="C340" s="10" t="e">
        <f>VLOOKUP(VALUE(B340),#REF!,2,FALSE)</f>
        <v>#REF!</v>
      </c>
      <c r="D340" s="43">
        <v>7450</v>
      </c>
      <c r="E340">
        <v>0</v>
      </c>
      <c r="F340" s="31" t="s">
        <v>788</v>
      </c>
      <c r="G340" s="8">
        <v>0</v>
      </c>
      <c r="H340" s="9">
        <v>0</v>
      </c>
      <c r="I340" t="s">
        <v>39</v>
      </c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s="10" customFormat="1">
      <c r="A341" t="s">
        <v>789</v>
      </c>
      <c r="B341" s="10" t="str">
        <f t="shared" si="6"/>
        <v>09</v>
      </c>
      <c r="C341" s="10" t="e">
        <f>VLOOKUP(VALUE(B341),#REF!,2,FALSE)</f>
        <v>#REF!</v>
      </c>
      <c r="D341">
        <v>7452</v>
      </c>
      <c r="E341">
        <v>0</v>
      </c>
      <c r="F341" s="31" t="s">
        <v>790</v>
      </c>
      <c r="G341" s="8">
        <v>8100</v>
      </c>
      <c r="H341" s="9">
        <v>8100</v>
      </c>
      <c r="I341" t="s">
        <v>39</v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s="10" customFormat="1">
      <c r="A342" t="s">
        <v>564</v>
      </c>
      <c r="B342" s="10" t="str">
        <f t="shared" si="6"/>
        <v>01</v>
      </c>
      <c r="C342" s="10" t="e">
        <f>VLOOKUP(VALUE(B342),#REF!,2,FALSE)</f>
        <v>#REF!</v>
      </c>
      <c r="D342">
        <v>8560</v>
      </c>
      <c r="E342">
        <v>0</v>
      </c>
      <c r="F342" s="31" t="s">
        <v>791</v>
      </c>
      <c r="G342" s="8">
        <v>18000</v>
      </c>
      <c r="H342" s="9">
        <v>17981.099999999999</v>
      </c>
      <c r="I342" t="s">
        <v>39</v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s="10" customFormat="1">
      <c r="A343" t="s">
        <v>792</v>
      </c>
      <c r="B343" s="10" t="str">
        <f t="shared" si="6"/>
        <v>14</v>
      </c>
      <c r="C343" s="10" t="e">
        <f>VLOOKUP(VALUE(B343),#REF!,2,FALSE)</f>
        <v>#REF!</v>
      </c>
      <c r="D343" s="31">
        <v>8561</v>
      </c>
      <c r="E343" s="31">
        <v>0</v>
      </c>
      <c r="F343" s="31" t="s">
        <v>793</v>
      </c>
      <c r="G343" s="9">
        <v>13500</v>
      </c>
      <c r="H343" s="9">
        <v>12888</v>
      </c>
      <c r="I343" s="31" t="s">
        <v>39</v>
      </c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s="10" customFormat="1">
      <c r="A344" t="s">
        <v>794</v>
      </c>
      <c r="B344" s="10" t="str">
        <f t="shared" si="6"/>
        <v>14</v>
      </c>
      <c r="C344" s="10" t="e">
        <f>VLOOKUP(VALUE(B344),#REF!,2,FALSE)</f>
        <v>#REF!</v>
      </c>
      <c r="D344" s="43">
        <v>8562</v>
      </c>
      <c r="E344">
        <v>0</v>
      </c>
      <c r="F344" s="31" t="s">
        <v>795</v>
      </c>
      <c r="G344" s="8">
        <v>0</v>
      </c>
      <c r="H344" s="9">
        <v>0</v>
      </c>
      <c r="I344" t="s">
        <v>39</v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s="10" customFormat="1" ht="30">
      <c r="A345" s="10" t="s">
        <v>796</v>
      </c>
      <c r="B345" s="10" t="str">
        <f t="shared" si="6"/>
        <v>14</v>
      </c>
      <c r="C345" s="10" t="e">
        <f>VLOOKUP(VALUE(B345),#REF!,2,FALSE)</f>
        <v>#REF!</v>
      </c>
      <c r="D345" s="51">
        <v>8563</v>
      </c>
      <c r="E345" s="51">
        <v>0</v>
      </c>
      <c r="F345" s="52" t="s">
        <v>797</v>
      </c>
      <c r="G345" s="48"/>
      <c r="H345" s="13"/>
      <c r="I345" s="10" t="s">
        <v>39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s="10" customFormat="1" ht="30">
      <c r="A346" s="10" t="s">
        <v>798</v>
      </c>
      <c r="B346" s="10" t="str">
        <f t="shared" si="6"/>
        <v>14</v>
      </c>
      <c r="C346" s="10" t="e">
        <f>VLOOKUP(VALUE(B346),#REF!,2,FALSE)</f>
        <v>#REF!</v>
      </c>
      <c r="D346" s="51">
        <v>8564</v>
      </c>
      <c r="E346" s="51">
        <v>0</v>
      </c>
      <c r="F346" s="52" t="s">
        <v>799</v>
      </c>
      <c r="G346" s="48"/>
      <c r="H346" s="13"/>
      <c r="I346" s="10" t="s">
        <v>16</v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s="10" customFormat="1" ht="45">
      <c r="A347" s="10" t="s">
        <v>800</v>
      </c>
      <c r="B347" s="10" t="str">
        <f t="shared" si="6"/>
        <v>14</v>
      </c>
      <c r="C347" s="10" t="e">
        <f>VLOOKUP(VALUE(B347),#REF!,2,FALSE)</f>
        <v>#REF!</v>
      </c>
      <c r="D347" s="51">
        <v>8565</v>
      </c>
      <c r="E347" s="51">
        <v>0</v>
      </c>
      <c r="F347" s="52" t="s">
        <v>801</v>
      </c>
      <c r="G347" s="48"/>
      <c r="H347" s="13"/>
      <c r="I347" s="10" t="s">
        <v>39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s="10" customFormat="1" ht="30">
      <c r="A348" s="10" t="s">
        <v>802</v>
      </c>
      <c r="B348" s="10" t="str">
        <f t="shared" si="6"/>
        <v>06</v>
      </c>
      <c r="C348" s="10" t="e">
        <f>VLOOKUP(VALUE(B348),#REF!,2,FALSE)</f>
        <v>#REF!</v>
      </c>
      <c r="D348" s="58">
        <v>8566</v>
      </c>
      <c r="E348" s="51">
        <v>0</v>
      </c>
      <c r="F348" s="52" t="s">
        <v>803</v>
      </c>
      <c r="G348" s="48"/>
      <c r="H348" s="13"/>
      <c r="I348" t="s">
        <v>31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s="10" customFormat="1">
      <c r="A349" t="s">
        <v>804</v>
      </c>
      <c r="B349" s="10" t="str">
        <f t="shared" si="6"/>
        <v>01</v>
      </c>
      <c r="C349" s="10" t="e">
        <f>VLOOKUP(VALUE(B349),#REF!,2,FALSE)</f>
        <v>#REF!</v>
      </c>
      <c r="D349">
        <v>8572</v>
      </c>
      <c r="E349">
        <v>0</v>
      </c>
      <c r="F349" s="31" t="s">
        <v>805</v>
      </c>
      <c r="G349" s="8">
        <v>160000</v>
      </c>
      <c r="H349" s="9">
        <v>160000</v>
      </c>
      <c r="I349" t="s">
        <v>16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s="10" customFormat="1">
      <c r="A350" t="s">
        <v>806</v>
      </c>
      <c r="B350" s="10" t="str">
        <f t="shared" si="6"/>
        <v>01</v>
      </c>
      <c r="C350" s="10" t="e">
        <f>VLOOKUP(VALUE(B350),#REF!,2,FALSE)</f>
        <v>#REF!</v>
      </c>
      <c r="D350">
        <v>8800</v>
      </c>
      <c r="E350">
        <v>0</v>
      </c>
      <c r="F350" s="31" t="s">
        <v>807</v>
      </c>
      <c r="G350" s="8">
        <v>275000</v>
      </c>
      <c r="H350" s="9">
        <v>275000</v>
      </c>
      <c r="I350" t="s">
        <v>16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s="10" customFormat="1">
      <c r="A351" t="s">
        <v>808</v>
      </c>
      <c r="B351" s="10" t="str">
        <f t="shared" si="6"/>
        <v>01</v>
      </c>
      <c r="C351" s="10" t="e">
        <f>VLOOKUP(VALUE(B351),#REF!,2,FALSE)</f>
        <v>#REF!</v>
      </c>
      <c r="D351">
        <v>8802</v>
      </c>
      <c r="E351">
        <v>0</v>
      </c>
      <c r="F351" s="31" t="s">
        <v>809</v>
      </c>
      <c r="G351" s="8">
        <v>65500</v>
      </c>
      <c r="H351" s="9">
        <v>65500</v>
      </c>
      <c r="I351" t="s">
        <v>16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s="10" customFormat="1">
      <c r="A352" t="s">
        <v>810</v>
      </c>
      <c r="B352" s="10" t="str">
        <f t="shared" si="6"/>
        <v>01</v>
      </c>
      <c r="C352" s="10" t="e">
        <f>VLOOKUP(VALUE(B352),#REF!,2,FALSE)</f>
        <v>#REF!</v>
      </c>
      <c r="D352">
        <v>8805</v>
      </c>
      <c r="E352">
        <v>0</v>
      </c>
      <c r="F352" s="31" t="s">
        <v>811</v>
      </c>
      <c r="G352" s="8">
        <v>23500</v>
      </c>
      <c r="H352" s="9">
        <v>23500</v>
      </c>
      <c r="I352" t="s">
        <v>16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s="10" customFormat="1">
      <c r="A353" t="s">
        <v>812</v>
      </c>
      <c r="B353" s="10" t="str">
        <f t="shared" si="6"/>
        <v>01</v>
      </c>
      <c r="C353" s="10" t="e">
        <f>VLOOKUP(VALUE(B353),#REF!,2,FALSE)</f>
        <v>#REF!</v>
      </c>
      <c r="D353">
        <v>8810</v>
      </c>
      <c r="E353">
        <v>0</v>
      </c>
      <c r="F353" s="31" t="s">
        <v>813</v>
      </c>
      <c r="G353" s="8">
        <v>10000</v>
      </c>
      <c r="H353" s="9">
        <v>10000</v>
      </c>
      <c r="I353" t="s">
        <v>16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s="10" customFormat="1">
      <c r="A354" t="s">
        <v>814</v>
      </c>
      <c r="B354" s="10" t="str">
        <f t="shared" si="6"/>
        <v>01</v>
      </c>
      <c r="C354" s="10" t="e">
        <f>VLOOKUP(VALUE(B354),#REF!,2,FALSE)</f>
        <v>#REF!</v>
      </c>
      <c r="D354">
        <v>8811</v>
      </c>
      <c r="E354">
        <v>0</v>
      </c>
      <c r="F354" s="31" t="s">
        <v>815</v>
      </c>
      <c r="G354" s="8">
        <v>2000</v>
      </c>
      <c r="H354" s="9">
        <v>2000</v>
      </c>
      <c r="I354" t="s">
        <v>16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s="10" customFormat="1">
      <c r="A355" t="s">
        <v>814</v>
      </c>
      <c r="B355" s="10" t="str">
        <f t="shared" si="6"/>
        <v>01</v>
      </c>
      <c r="C355" s="10" t="e">
        <f>VLOOKUP(VALUE(B355),#REF!,2,FALSE)</f>
        <v>#REF!</v>
      </c>
      <c r="D355">
        <v>8812</v>
      </c>
      <c r="E355">
        <v>0</v>
      </c>
      <c r="F355" s="31" t="s">
        <v>816</v>
      </c>
      <c r="G355" s="8">
        <v>300</v>
      </c>
      <c r="H355" s="9">
        <v>300</v>
      </c>
      <c r="I355" t="s">
        <v>16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s="10" customFormat="1">
      <c r="A356" t="s">
        <v>817</v>
      </c>
      <c r="B356" s="10" t="str">
        <f t="shared" si="6"/>
        <v>01</v>
      </c>
      <c r="C356" s="10" t="e">
        <f>VLOOKUP(VALUE(B356),#REF!,2,FALSE)</f>
        <v>#REF!</v>
      </c>
      <c r="D356">
        <v>9075</v>
      </c>
      <c r="E356">
        <v>0</v>
      </c>
      <c r="F356" s="31" t="s">
        <v>818</v>
      </c>
      <c r="G356" s="8">
        <v>13000</v>
      </c>
      <c r="H356" s="9">
        <v>9625.11</v>
      </c>
      <c r="I356" t="s">
        <v>16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s="10" customFormat="1">
      <c r="A357" t="s">
        <v>817</v>
      </c>
      <c r="B357" s="10" t="str">
        <f t="shared" si="6"/>
        <v>01</v>
      </c>
      <c r="C357" s="10" t="e">
        <f>VLOOKUP(VALUE(B357),#REF!,2,FALSE)</f>
        <v>#REF!</v>
      </c>
      <c r="D357">
        <v>9080</v>
      </c>
      <c r="E357">
        <v>0</v>
      </c>
      <c r="F357" s="31" t="s">
        <v>819</v>
      </c>
      <c r="G357" s="8">
        <v>4500</v>
      </c>
      <c r="H357" s="9">
        <v>4430.49</v>
      </c>
      <c r="I357" t="s">
        <v>16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s="10" customFormat="1">
      <c r="A358" t="s">
        <v>820</v>
      </c>
      <c r="B358" s="10" t="str">
        <f t="shared" si="6"/>
        <v>20</v>
      </c>
      <c r="C358" s="10" t="e">
        <f>VLOOKUP(VALUE(B358),#REF!,2,FALSE)</f>
        <v>#REF!</v>
      </c>
      <c r="D358">
        <v>9101</v>
      </c>
      <c r="E358">
        <v>0</v>
      </c>
      <c r="F358" s="31" t="s">
        <v>821</v>
      </c>
      <c r="G358" s="8">
        <v>60000</v>
      </c>
      <c r="H358" s="9">
        <v>0</v>
      </c>
      <c r="I358" t="s">
        <v>16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s="10" customFormat="1">
      <c r="A359" t="s">
        <v>822</v>
      </c>
      <c r="B359" s="10" t="str">
        <f t="shared" si="6"/>
        <v>20</v>
      </c>
      <c r="C359" s="10" t="e">
        <f>VLOOKUP(VALUE(B359),#REF!,2,FALSE)</f>
        <v>#REF!</v>
      </c>
      <c r="D359" s="43">
        <v>9102</v>
      </c>
      <c r="E359">
        <v>0</v>
      </c>
      <c r="F359" s="31" t="s">
        <v>823</v>
      </c>
      <c r="G359" s="8">
        <v>25300</v>
      </c>
      <c r="H359" s="9">
        <v>0</v>
      </c>
      <c r="I359" t="s">
        <v>16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s="10" customFormat="1">
      <c r="A360" t="s">
        <v>824</v>
      </c>
      <c r="B360" s="10" t="str">
        <f t="shared" si="6"/>
        <v>01</v>
      </c>
      <c r="C360" s="10" t="e">
        <f>VLOOKUP(VALUE(B360),#REF!,2,FALSE)</f>
        <v>#REF!</v>
      </c>
      <c r="D360">
        <v>9180</v>
      </c>
      <c r="E360">
        <v>0</v>
      </c>
      <c r="F360" s="31" t="s">
        <v>825</v>
      </c>
      <c r="G360" s="8">
        <v>22000</v>
      </c>
      <c r="H360" s="9">
        <v>0</v>
      </c>
      <c r="I360" t="s">
        <v>16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s="47" customFormat="1">
      <c r="A361" t="s">
        <v>826</v>
      </c>
      <c r="B361" s="10" t="str">
        <f t="shared" si="6"/>
        <v>01</v>
      </c>
      <c r="C361" s="10" t="e">
        <f>VLOOKUP(VALUE(B361),#REF!,2,FALSE)</f>
        <v>#REF!</v>
      </c>
      <c r="D361">
        <v>9255</v>
      </c>
      <c r="E361">
        <v>0</v>
      </c>
      <c r="F361" s="31" t="s">
        <v>827</v>
      </c>
      <c r="G361" s="8">
        <v>25000</v>
      </c>
      <c r="H361" s="9">
        <v>20058.05</v>
      </c>
      <c r="I361" t="s">
        <v>16</v>
      </c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</row>
    <row r="362" spans="1:25" s="10" customFormat="1">
      <c r="A362" t="s">
        <v>828</v>
      </c>
      <c r="B362" s="10" t="str">
        <f t="shared" si="6"/>
        <v>01</v>
      </c>
      <c r="C362" s="10" t="e">
        <f>VLOOKUP(VALUE(B362),#REF!,2,FALSE)</f>
        <v>#REF!</v>
      </c>
      <c r="D362">
        <v>9261</v>
      </c>
      <c r="E362">
        <v>0</v>
      </c>
      <c r="F362" s="31" t="s">
        <v>829</v>
      </c>
      <c r="G362" s="8">
        <v>10000</v>
      </c>
      <c r="H362" s="9">
        <v>4872.09</v>
      </c>
      <c r="I362" t="s">
        <v>16</v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s="10" customFormat="1">
      <c r="A363" t="s">
        <v>830</v>
      </c>
      <c r="B363" s="10" t="str">
        <f t="shared" si="6"/>
        <v>01</v>
      </c>
      <c r="C363" s="10" t="e">
        <f>VLOOKUP(VALUE(B363),#REF!,2,FALSE)</f>
        <v>#REF!</v>
      </c>
      <c r="D363">
        <v>9264</v>
      </c>
      <c r="E363">
        <v>0</v>
      </c>
      <c r="F363" s="31" t="s">
        <v>831</v>
      </c>
      <c r="G363" s="8">
        <v>8000</v>
      </c>
      <c r="H363" s="9">
        <v>8000</v>
      </c>
      <c r="I363" t="s">
        <v>16</v>
      </c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s="10" customFormat="1">
      <c r="A364" t="s">
        <v>832</v>
      </c>
      <c r="B364" s="10" t="str">
        <f t="shared" si="6"/>
        <v>12</v>
      </c>
      <c r="C364" s="10" t="e">
        <f>VLOOKUP(VALUE(B364),#REF!,2,FALSE)</f>
        <v>#REF!</v>
      </c>
      <c r="D364" s="43">
        <v>9685</v>
      </c>
      <c r="E364" s="43">
        <v>0</v>
      </c>
      <c r="F364" s="33" t="s">
        <v>833</v>
      </c>
      <c r="G364" s="42">
        <v>19000</v>
      </c>
      <c r="H364" s="3">
        <v>15390.3</v>
      </c>
      <c r="I364" s="43" t="s">
        <v>39</v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s="10" customFormat="1">
      <c r="A365" t="s">
        <v>834</v>
      </c>
      <c r="B365" s="10" t="str">
        <f t="shared" si="6"/>
        <v>03</v>
      </c>
      <c r="C365" s="10" t="e">
        <f>VLOOKUP(VALUE(B365),#REF!,2,FALSE)</f>
        <v>#REF!</v>
      </c>
      <c r="D365">
        <v>9686</v>
      </c>
      <c r="E365">
        <v>0</v>
      </c>
      <c r="F365" s="31" t="s">
        <v>835</v>
      </c>
      <c r="G365" s="8">
        <v>8000</v>
      </c>
      <c r="H365" s="9">
        <v>8000</v>
      </c>
      <c r="I365" t="s">
        <v>39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s="10" customFormat="1">
      <c r="A366" t="s">
        <v>836</v>
      </c>
      <c r="B366" s="10" t="str">
        <f t="shared" si="6"/>
        <v>08</v>
      </c>
      <c r="C366" s="10" t="e">
        <f>VLOOKUP(VALUE(B366),#REF!,2,FALSE)</f>
        <v>#REF!</v>
      </c>
      <c r="D366">
        <v>9690</v>
      </c>
      <c r="E366">
        <v>0</v>
      </c>
      <c r="F366" s="31" t="s">
        <v>837</v>
      </c>
      <c r="G366" s="18">
        <v>49618</v>
      </c>
      <c r="H366" s="9">
        <v>17096</v>
      </c>
      <c r="I366" t="s">
        <v>39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s="10" customFormat="1">
      <c r="A367" t="s">
        <v>838</v>
      </c>
      <c r="B367" s="10" t="str">
        <f t="shared" si="6"/>
        <v>08</v>
      </c>
      <c r="C367" s="10" t="e">
        <f>VLOOKUP(VALUE(B367),#REF!,2,FALSE)</f>
        <v>#REF!</v>
      </c>
      <c r="D367" s="43">
        <v>9691</v>
      </c>
      <c r="E367">
        <v>0</v>
      </c>
      <c r="F367" s="33" t="s">
        <v>839</v>
      </c>
      <c r="G367" s="18"/>
      <c r="H367" s="9"/>
      <c r="I367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s="10" customFormat="1">
      <c r="A368" t="s">
        <v>840</v>
      </c>
      <c r="B368" s="10" t="str">
        <f t="shared" si="6"/>
        <v>07</v>
      </c>
      <c r="C368" s="10" t="e">
        <f>VLOOKUP(VALUE(B368),#REF!,2,FALSE)</f>
        <v>#REF!</v>
      </c>
      <c r="D368">
        <v>9692</v>
      </c>
      <c r="E368">
        <v>0</v>
      </c>
      <c r="F368" s="31" t="s">
        <v>841</v>
      </c>
      <c r="G368" s="8">
        <v>405069.6</v>
      </c>
      <c r="H368" s="9">
        <v>23521.599999999999</v>
      </c>
      <c r="I368" t="s">
        <v>39</v>
      </c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s="10" customFormat="1">
      <c r="A369" t="s">
        <v>838</v>
      </c>
      <c r="B369" s="10" t="str">
        <f t="shared" si="6"/>
        <v>08</v>
      </c>
      <c r="C369" s="10" t="e">
        <f>VLOOKUP(VALUE(B369),#REF!,2,FALSE)</f>
        <v>#REF!</v>
      </c>
      <c r="D369" s="43">
        <v>9693</v>
      </c>
      <c r="E369" s="43">
        <v>0</v>
      </c>
      <c r="F369" s="33" t="s">
        <v>842</v>
      </c>
      <c r="G369" s="42">
        <v>163777.76</v>
      </c>
      <c r="H369" s="3">
        <v>110237.62</v>
      </c>
      <c r="I369" s="43" t="s">
        <v>39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s="10" customFormat="1">
      <c r="A370" t="s">
        <v>843</v>
      </c>
      <c r="B370" s="10" t="str">
        <f t="shared" si="6"/>
        <v>05</v>
      </c>
      <c r="C370" s="10" t="e">
        <f>VLOOKUP(VALUE(B370),#REF!,2,FALSE)</f>
        <v>#REF!</v>
      </c>
      <c r="D370">
        <v>9696</v>
      </c>
      <c r="E370">
        <v>0</v>
      </c>
      <c r="F370" s="31" t="s">
        <v>844</v>
      </c>
      <c r="G370" s="8">
        <v>0</v>
      </c>
      <c r="H370" s="9">
        <v>0</v>
      </c>
      <c r="I370" t="s">
        <v>31</v>
      </c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s="10" customFormat="1">
      <c r="A371" t="s">
        <v>838</v>
      </c>
      <c r="B371" s="10" t="str">
        <f t="shared" si="6"/>
        <v>08</v>
      </c>
      <c r="C371" s="10" t="e">
        <f>VLOOKUP(VALUE(B371),#REF!,2,FALSE)</f>
        <v>#REF!</v>
      </c>
      <c r="D371">
        <v>9697</v>
      </c>
      <c r="E371">
        <v>0</v>
      </c>
      <c r="F371" s="31" t="s">
        <v>845</v>
      </c>
      <c r="G371" s="8">
        <v>64032.1</v>
      </c>
      <c r="H371" s="9">
        <v>7222.09</v>
      </c>
      <c r="I371" t="s">
        <v>39</v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s="10" customFormat="1">
      <c r="A372" t="s">
        <v>846</v>
      </c>
      <c r="B372" s="10" t="str">
        <f t="shared" si="6"/>
        <v>01</v>
      </c>
      <c r="C372" s="10" t="e">
        <f>VLOOKUP(VALUE(B372),#REF!,2,FALSE)</f>
        <v>#REF!</v>
      </c>
      <c r="D372">
        <v>9698</v>
      </c>
      <c r="E372">
        <v>0</v>
      </c>
      <c r="F372" s="31" t="s">
        <v>847</v>
      </c>
      <c r="G372" s="8">
        <v>0</v>
      </c>
      <c r="H372" s="9">
        <v>0</v>
      </c>
      <c r="I372" t="s">
        <v>39</v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s="10" customFormat="1">
      <c r="A373" t="s">
        <v>848</v>
      </c>
      <c r="B373" s="10" t="str">
        <f t="shared" si="6"/>
        <v>01</v>
      </c>
      <c r="C373" s="10" t="e">
        <f>VLOOKUP(VALUE(B373),#REF!,2,FALSE)</f>
        <v>#REF!</v>
      </c>
      <c r="D373">
        <v>9700</v>
      </c>
      <c r="E373">
        <v>0</v>
      </c>
      <c r="F373" s="31" t="s">
        <v>849</v>
      </c>
      <c r="G373" s="8">
        <v>5066.51</v>
      </c>
      <c r="H373" s="9">
        <v>4036.89</v>
      </c>
      <c r="I373" t="s">
        <v>39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s="10" customFormat="1">
      <c r="A374" t="s">
        <v>850</v>
      </c>
      <c r="B374" s="10" t="str">
        <f t="shared" si="6"/>
        <v>08</v>
      </c>
      <c r="C374" s="10" t="e">
        <f>VLOOKUP(VALUE(B374),#REF!,2,FALSE)</f>
        <v>#REF!</v>
      </c>
      <c r="D374">
        <v>9702</v>
      </c>
      <c r="E374">
        <v>0</v>
      </c>
      <c r="F374" s="31" t="s">
        <v>851</v>
      </c>
      <c r="G374" s="8">
        <v>0</v>
      </c>
      <c r="H374" s="9">
        <v>0</v>
      </c>
      <c r="I374" t="s">
        <v>39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s="10" customFormat="1">
      <c r="A375" t="s">
        <v>852</v>
      </c>
      <c r="B375" s="10" t="str">
        <f t="shared" si="6"/>
        <v>08</v>
      </c>
      <c r="C375" s="10" t="e">
        <f>VLOOKUP(VALUE(B375),#REF!,2,FALSE)</f>
        <v>#REF!</v>
      </c>
      <c r="D375" s="43">
        <v>9710</v>
      </c>
      <c r="E375" s="43">
        <v>0</v>
      </c>
      <c r="F375" s="33" t="s">
        <v>853</v>
      </c>
      <c r="G375" s="42">
        <v>0</v>
      </c>
      <c r="H375" s="3">
        <v>0</v>
      </c>
      <c r="I375" s="43" t="s">
        <v>39</v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s="10" customFormat="1">
      <c r="A376" t="s">
        <v>850</v>
      </c>
      <c r="B376" s="10" t="str">
        <f t="shared" si="6"/>
        <v>08</v>
      </c>
      <c r="C376" s="10" t="e">
        <f>VLOOKUP(VALUE(B376),#REF!,2,FALSE)</f>
        <v>#REF!</v>
      </c>
      <c r="D376">
        <v>9713</v>
      </c>
      <c r="E376">
        <v>0</v>
      </c>
      <c r="F376" s="31" t="s">
        <v>854</v>
      </c>
      <c r="G376" s="8">
        <v>408715</v>
      </c>
      <c r="H376" s="9">
        <v>0</v>
      </c>
      <c r="I376" t="s">
        <v>39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s="10" customFormat="1">
      <c r="A377" t="s">
        <v>850</v>
      </c>
      <c r="B377" s="10" t="str">
        <f t="shared" si="6"/>
        <v>08</v>
      </c>
      <c r="C377" s="10" t="e">
        <f>VLOOKUP(VALUE(B377),#REF!,2,FALSE)</f>
        <v>#REF!</v>
      </c>
      <c r="D377">
        <v>9714</v>
      </c>
      <c r="E377">
        <v>0</v>
      </c>
      <c r="F377" s="31" t="s">
        <v>855</v>
      </c>
      <c r="G377" s="8">
        <v>243000</v>
      </c>
      <c r="H377" s="9">
        <v>22384.560000000001</v>
      </c>
      <c r="I377" t="s">
        <v>39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s="10" customFormat="1">
      <c r="A378" t="s">
        <v>850</v>
      </c>
      <c r="B378" s="10" t="str">
        <f t="shared" si="6"/>
        <v>08</v>
      </c>
      <c r="C378" s="10" t="e">
        <f>VLOOKUP(VALUE(B378),#REF!,2,FALSE)</f>
        <v>#REF!</v>
      </c>
      <c r="D378">
        <v>9715</v>
      </c>
      <c r="E378">
        <v>0</v>
      </c>
      <c r="F378" s="31" t="s">
        <v>856</v>
      </c>
      <c r="G378" s="8">
        <v>73000</v>
      </c>
      <c r="H378" s="9">
        <v>72433.02</v>
      </c>
      <c r="I378" t="s">
        <v>39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s="10" customFormat="1">
      <c r="A379" t="s">
        <v>850</v>
      </c>
      <c r="B379" s="10" t="str">
        <f t="shared" si="6"/>
        <v>08</v>
      </c>
      <c r="C379" s="10" t="e">
        <f>VLOOKUP(VALUE(B379),#REF!,2,FALSE)</f>
        <v>#REF!</v>
      </c>
      <c r="D379">
        <v>9716</v>
      </c>
      <c r="E379">
        <v>0</v>
      </c>
      <c r="F379" s="31" t="s">
        <v>857</v>
      </c>
      <c r="G379" s="8">
        <v>65000</v>
      </c>
      <c r="H379" s="9">
        <v>0</v>
      </c>
      <c r="I379" t="s">
        <v>39</v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s="10" customFormat="1">
      <c r="A380" t="s">
        <v>850</v>
      </c>
      <c r="B380" s="10" t="str">
        <f t="shared" si="6"/>
        <v>08</v>
      </c>
      <c r="C380" s="10" t="e">
        <f>VLOOKUP(VALUE(B380),#REF!,2,FALSE)</f>
        <v>#REF!</v>
      </c>
      <c r="D380">
        <v>9717</v>
      </c>
      <c r="E380">
        <v>0</v>
      </c>
      <c r="F380" s="31" t="s">
        <v>858</v>
      </c>
      <c r="G380" s="8">
        <v>46000</v>
      </c>
      <c r="H380" s="9">
        <v>0</v>
      </c>
      <c r="I380" t="s">
        <v>39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s="10" customFormat="1">
      <c r="A381" t="s">
        <v>850</v>
      </c>
      <c r="B381" s="10" t="str">
        <f t="shared" si="6"/>
        <v>08</v>
      </c>
      <c r="C381" s="10" t="e">
        <f>VLOOKUP(VALUE(B381),#REF!,2,FALSE)</f>
        <v>#REF!</v>
      </c>
      <c r="D381">
        <v>9719</v>
      </c>
      <c r="E381">
        <v>0</v>
      </c>
      <c r="F381" s="31" t="s">
        <v>859</v>
      </c>
      <c r="G381" s="8">
        <v>30000</v>
      </c>
      <c r="H381" s="9">
        <v>4196.8</v>
      </c>
      <c r="I381" t="s">
        <v>39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s="10" customFormat="1">
      <c r="A382" t="s">
        <v>860</v>
      </c>
      <c r="B382" s="10" t="str">
        <f t="shared" si="6"/>
        <v>04</v>
      </c>
      <c r="C382" s="10" t="e">
        <f>VLOOKUP(VALUE(B382),#REF!,2,FALSE)</f>
        <v>#REF!</v>
      </c>
      <c r="D382">
        <v>9722</v>
      </c>
      <c r="E382">
        <v>0</v>
      </c>
      <c r="F382" s="31" t="s">
        <v>861</v>
      </c>
      <c r="G382" s="8">
        <v>86000</v>
      </c>
      <c r="H382" s="9">
        <v>44170.1</v>
      </c>
      <c r="I382" t="s">
        <v>39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s="10" customFormat="1">
      <c r="A383" t="s">
        <v>860</v>
      </c>
      <c r="B383" s="10" t="str">
        <f t="shared" si="6"/>
        <v>04</v>
      </c>
      <c r="C383" s="10" t="e">
        <f>VLOOKUP(VALUE(B383),#REF!,2,FALSE)</f>
        <v>#REF!</v>
      </c>
      <c r="D383">
        <v>9723</v>
      </c>
      <c r="E383">
        <v>0</v>
      </c>
      <c r="F383" s="31" t="s">
        <v>862</v>
      </c>
      <c r="G383" s="8">
        <v>80000</v>
      </c>
      <c r="H383" s="9">
        <v>73579.03</v>
      </c>
      <c r="I383" t="s">
        <v>39</v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s="10" customFormat="1">
      <c r="A384" t="s">
        <v>860</v>
      </c>
      <c r="B384" s="10" t="str">
        <f t="shared" si="6"/>
        <v>04</v>
      </c>
      <c r="C384" s="10" t="e">
        <f>VLOOKUP(VALUE(B384),#REF!,2,FALSE)</f>
        <v>#REF!</v>
      </c>
      <c r="D384">
        <v>9724</v>
      </c>
      <c r="E384">
        <v>0</v>
      </c>
      <c r="F384" s="31" t="s">
        <v>863</v>
      </c>
      <c r="G384" s="8">
        <v>69000</v>
      </c>
      <c r="H384" s="9">
        <v>57791.17</v>
      </c>
      <c r="I384" t="s">
        <v>39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s="10" customFormat="1">
      <c r="A385" t="s">
        <v>860</v>
      </c>
      <c r="B385" s="45" t="str">
        <f t="shared" si="6"/>
        <v>04</v>
      </c>
      <c r="C385" s="45" t="e">
        <f>VLOOKUP(VALUE(B385),#REF!,2,FALSE)</f>
        <v>#REF!</v>
      </c>
      <c r="D385">
        <v>9725</v>
      </c>
      <c r="E385">
        <v>0</v>
      </c>
      <c r="F385" s="31" t="s">
        <v>864</v>
      </c>
      <c r="G385" s="8">
        <v>55500</v>
      </c>
      <c r="H385" s="9">
        <v>54217.66</v>
      </c>
      <c r="I385" t="s">
        <v>39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s="10" customFormat="1">
      <c r="A386" s="10" t="s">
        <v>860</v>
      </c>
      <c r="B386" s="10" t="str">
        <f t="shared" si="6"/>
        <v>04</v>
      </c>
      <c r="C386" s="10" t="e">
        <f>VLOOKUP(VALUE(B386),#REF!,2,FALSE)</f>
        <v>#REF!</v>
      </c>
      <c r="D386" s="51">
        <v>9728</v>
      </c>
      <c r="E386" s="51">
        <v>0</v>
      </c>
      <c r="F386" s="52" t="s">
        <v>865</v>
      </c>
      <c r="G386" s="48"/>
      <c r="H386" s="13"/>
      <c r="I386" s="10" t="s">
        <v>39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s="10" customFormat="1">
      <c r="A387" s="10" t="s">
        <v>860</v>
      </c>
      <c r="B387" s="10" t="str">
        <f t="shared" si="6"/>
        <v>04</v>
      </c>
      <c r="C387" s="10" t="e">
        <f>VLOOKUP(VALUE(B387),#REF!,2,FALSE)</f>
        <v>#REF!</v>
      </c>
      <c r="D387" s="51">
        <v>9729</v>
      </c>
      <c r="E387" s="51">
        <v>0</v>
      </c>
      <c r="F387" s="52" t="s">
        <v>866</v>
      </c>
      <c r="G387" s="48"/>
      <c r="H387" s="13"/>
      <c r="I387" s="10" t="s">
        <v>39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s="10" customFormat="1">
      <c r="A388" t="s">
        <v>867</v>
      </c>
      <c r="B388" s="10" t="str">
        <f t="shared" ref="B388:B451" si="7">MID(A388,1,2)</f>
        <v>01</v>
      </c>
      <c r="C388" s="10" t="e">
        <f>VLOOKUP(VALUE(B388),#REF!,2,FALSE)</f>
        <v>#REF!</v>
      </c>
      <c r="D388">
        <v>10002</v>
      </c>
      <c r="E388">
        <v>0</v>
      </c>
      <c r="F388" s="31" t="s">
        <v>868</v>
      </c>
      <c r="G388" s="8">
        <v>7000</v>
      </c>
      <c r="H388" s="9">
        <v>7000</v>
      </c>
      <c r="I388" t="s">
        <v>12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s="10" customFormat="1">
      <c r="A389" t="s">
        <v>869</v>
      </c>
      <c r="B389" s="10" t="str">
        <f t="shared" si="7"/>
        <v>01</v>
      </c>
      <c r="C389" s="10" t="e">
        <f>VLOOKUP(VALUE(B389),#REF!,2,FALSE)</f>
        <v>#REF!</v>
      </c>
      <c r="D389">
        <v>10007</v>
      </c>
      <c r="E389">
        <v>0</v>
      </c>
      <c r="F389" s="31" t="s">
        <v>870</v>
      </c>
      <c r="G389" s="8">
        <v>5400</v>
      </c>
      <c r="H389" s="9">
        <v>5400</v>
      </c>
      <c r="I389" t="s">
        <v>16</v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s="10" customFormat="1">
      <c r="A390" t="s">
        <v>838</v>
      </c>
      <c r="B390" s="10" t="str">
        <f t="shared" si="7"/>
        <v>08</v>
      </c>
      <c r="C390" s="10" t="e">
        <f>VLOOKUP(VALUE(B390),#REF!,2,FALSE)</f>
        <v>#REF!</v>
      </c>
      <c r="D390">
        <v>10203</v>
      </c>
      <c r="E390">
        <v>0</v>
      </c>
      <c r="F390" s="31" t="s">
        <v>871</v>
      </c>
      <c r="G390" s="8">
        <v>33000</v>
      </c>
      <c r="H390" s="9">
        <v>0</v>
      </c>
      <c r="I390" t="s">
        <v>39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s="10" customFormat="1">
      <c r="A391" t="s">
        <v>872</v>
      </c>
      <c r="B391" s="10" t="str">
        <f t="shared" si="7"/>
        <v>01</v>
      </c>
      <c r="C391" s="10" t="e">
        <f>VLOOKUP(VALUE(B391),#REF!,2,FALSE)</f>
        <v>#REF!</v>
      </c>
      <c r="D391">
        <v>10205</v>
      </c>
      <c r="E391">
        <v>0</v>
      </c>
      <c r="F391" s="31" t="s">
        <v>873</v>
      </c>
      <c r="G391" s="8">
        <v>8330</v>
      </c>
      <c r="H391" s="9">
        <v>5617.35</v>
      </c>
      <c r="I391" t="s">
        <v>39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s="10" customFormat="1">
      <c r="A392" t="s">
        <v>874</v>
      </c>
      <c r="B392" s="10" t="str">
        <f t="shared" si="7"/>
        <v>01</v>
      </c>
      <c r="C392" s="10" t="e">
        <f>VLOOKUP(VALUE(B392),#REF!,2,FALSE)</f>
        <v>#REF!</v>
      </c>
      <c r="D392">
        <v>10206</v>
      </c>
      <c r="E392">
        <v>0</v>
      </c>
      <c r="F392" s="31" t="s">
        <v>875</v>
      </c>
      <c r="G392" s="8">
        <v>0</v>
      </c>
      <c r="H392" s="9">
        <v>0</v>
      </c>
      <c r="I392" t="s">
        <v>39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s="10" customFormat="1">
      <c r="A393" t="s">
        <v>838</v>
      </c>
      <c r="B393" s="10" t="str">
        <f t="shared" si="7"/>
        <v>08</v>
      </c>
      <c r="C393" s="10" t="e">
        <f>VLOOKUP(VALUE(B393),#REF!,2,FALSE)</f>
        <v>#REF!</v>
      </c>
      <c r="D393">
        <v>10207</v>
      </c>
      <c r="E393">
        <v>0</v>
      </c>
      <c r="F393" s="31" t="s">
        <v>134</v>
      </c>
      <c r="G393" s="8">
        <v>20000</v>
      </c>
      <c r="H393" s="9">
        <v>12087.01</v>
      </c>
      <c r="I393" t="s">
        <v>39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s="10" customFormat="1">
      <c r="A394" t="s">
        <v>876</v>
      </c>
      <c r="B394" s="10" t="str">
        <f t="shared" si="7"/>
        <v>04</v>
      </c>
      <c r="C394" s="10" t="e">
        <f>VLOOKUP(VALUE(B394),#REF!,2,FALSE)</f>
        <v>#REF!</v>
      </c>
      <c r="D394">
        <v>10544</v>
      </c>
      <c r="E394">
        <v>0</v>
      </c>
      <c r="F394" s="31" t="s">
        <v>877</v>
      </c>
      <c r="G394" s="8">
        <v>25000</v>
      </c>
      <c r="H394" s="9">
        <v>22885.07</v>
      </c>
      <c r="I394" t="s">
        <v>31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s="10" customFormat="1">
      <c r="A395" t="s">
        <v>878</v>
      </c>
      <c r="B395" s="10" t="str">
        <f t="shared" si="7"/>
        <v>05</v>
      </c>
      <c r="C395" s="10" t="e">
        <f>VLOOKUP(VALUE(B395),#REF!,2,FALSE)</f>
        <v>#REF!</v>
      </c>
      <c r="D395">
        <v>10546</v>
      </c>
      <c r="E395">
        <v>0</v>
      </c>
      <c r="F395" s="31" t="s">
        <v>879</v>
      </c>
      <c r="G395" s="8">
        <v>40000</v>
      </c>
      <c r="H395" s="9">
        <v>20695.82</v>
      </c>
      <c r="I395" t="s">
        <v>31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s="10" customFormat="1">
      <c r="A396" t="s">
        <v>880</v>
      </c>
      <c r="B396" s="10" t="str">
        <f t="shared" si="7"/>
        <v>05</v>
      </c>
      <c r="C396" s="10" t="e">
        <f>VLOOKUP(VALUE(B396),#REF!,2,FALSE)</f>
        <v>#REF!</v>
      </c>
      <c r="D396">
        <v>10547</v>
      </c>
      <c r="E396">
        <v>0</v>
      </c>
      <c r="F396" s="31" t="s">
        <v>881</v>
      </c>
      <c r="G396" s="8">
        <v>0</v>
      </c>
      <c r="H396" s="9">
        <v>0</v>
      </c>
      <c r="I396" t="s">
        <v>39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s="10" customFormat="1">
      <c r="A397" t="s">
        <v>882</v>
      </c>
      <c r="B397" s="10" t="str">
        <f t="shared" si="7"/>
        <v>01</v>
      </c>
      <c r="C397" s="10" t="e">
        <f>VLOOKUP(VALUE(B397),#REF!,2,FALSE)</f>
        <v>#REF!</v>
      </c>
      <c r="D397">
        <v>10548</v>
      </c>
      <c r="E397">
        <v>0</v>
      </c>
      <c r="F397" s="31" t="s">
        <v>883</v>
      </c>
      <c r="G397" s="8">
        <v>25000</v>
      </c>
      <c r="H397" s="9">
        <v>10308.94</v>
      </c>
      <c r="I397" t="s">
        <v>12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s="10" customFormat="1">
      <c r="A398" t="s">
        <v>878</v>
      </c>
      <c r="B398" s="10" t="str">
        <f t="shared" si="7"/>
        <v>05</v>
      </c>
      <c r="C398" s="10" t="e">
        <f>VLOOKUP(VALUE(B398),#REF!,2,FALSE)</f>
        <v>#REF!</v>
      </c>
      <c r="D398">
        <v>10549</v>
      </c>
      <c r="E398">
        <v>0</v>
      </c>
      <c r="F398" s="31" t="s">
        <v>884</v>
      </c>
      <c r="G398" s="8">
        <v>6000</v>
      </c>
      <c r="H398" s="9">
        <v>1500.6</v>
      </c>
      <c r="I398" t="s">
        <v>31</v>
      </c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s="10" customFormat="1">
      <c r="A399" t="s">
        <v>885</v>
      </c>
      <c r="B399" s="10" t="str">
        <f t="shared" si="7"/>
        <v>08</v>
      </c>
      <c r="C399" s="10" t="e">
        <f>VLOOKUP(VALUE(B399),#REF!,2,FALSE)</f>
        <v>#REF!</v>
      </c>
      <c r="D399" s="43">
        <v>10552</v>
      </c>
      <c r="E399">
        <v>0</v>
      </c>
      <c r="F399" s="33" t="s">
        <v>886</v>
      </c>
      <c r="G399" s="8">
        <v>7000</v>
      </c>
      <c r="H399" s="9">
        <v>0</v>
      </c>
      <c r="I399" t="s">
        <v>39</v>
      </c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s="10" customFormat="1">
      <c r="A400" t="s">
        <v>885</v>
      </c>
      <c r="B400" s="10" t="str">
        <f t="shared" si="7"/>
        <v>08</v>
      </c>
      <c r="C400" s="10" t="e">
        <f>VLOOKUP(VALUE(B400),#REF!,2,FALSE)</f>
        <v>#REF!</v>
      </c>
      <c r="D400">
        <v>10553</v>
      </c>
      <c r="E400">
        <v>0</v>
      </c>
      <c r="F400" s="31" t="s">
        <v>887</v>
      </c>
      <c r="G400" s="8">
        <v>4000</v>
      </c>
      <c r="H400" s="9">
        <v>2642.09</v>
      </c>
      <c r="I400" t="s">
        <v>39</v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s="47" customFormat="1">
      <c r="A401" t="s">
        <v>888</v>
      </c>
      <c r="B401" s="10" t="str">
        <f t="shared" si="7"/>
        <v>06</v>
      </c>
      <c r="C401" s="10" t="e">
        <f>VLOOKUP(VALUE(B401),#REF!,2,FALSE)</f>
        <v>#REF!</v>
      </c>
      <c r="D401">
        <v>10564</v>
      </c>
      <c r="E401">
        <v>0</v>
      </c>
      <c r="F401" s="31" t="s">
        <v>889</v>
      </c>
      <c r="G401" s="8">
        <v>52500</v>
      </c>
      <c r="H401" s="9">
        <v>24734.77</v>
      </c>
      <c r="I401" s="69" t="s">
        <v>31</v>
      </c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</row>
    <row r="402" spans="1:25" s="10" customFormat="1">
      <c r="A402" t="s">
        <v>890</v>
      </c>
      <c r="B402" s="10" t="str">
        <f t="shared" si="7"/>
        <v>04</v>
      </c>
      <c r="C402" s="10" t="e">
        <f>VLOOKUP(VALUE(B402),#REF!,2,FALSE)</f>
        <v>#REF!</v>
      </c>
      <c r="D402">
        <v>10568</v>
      </c>
      <c r="E402">
        <v>0</v>
      </c>
      <c r="F402" s="31" t="s">
        <v>891</v>
      </c>
      <c r="G402" s="8">
        <v>2000</v>
      </c>
      <c r="H402" s="9">
        <v>732</v>
      </c>
      <c r="I402" t="s">
        <v>31</v>
      </c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s="10" customFormat="1">
      <c r="A403" t="s">
        <v>892</v>
      </c>
      <c r="B403" s="10" t="str">
        <f t="shared" si="7"/>
        <v>08</v>
      </c>
      <c r="C403" s="10" t="e">
        <f>VLOOKUP(VALUE(B403),#REF!,2,FALSE)</f>
        <v>#REF!</v>
      </c>
      <c r="D403">
        <v>10575</v>
      </c>
      <c r="E403">
        <v>0</v>
      </c>
      <c r="F403" s="31" t="s">
        <v>893</v>
      </c>
      <c r="G403" s="8">
        <v>4500</v>
      </c>
      <c r="H403" s="9">
        <v>0</v>
      </c>
      <c r="I403" t="s">
        <v>39</v>
      </c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s="10" customFormat="1">
      <c r="A404" t="s">
        <v>894</v>
      </c>
      <c r="B404" s="10" t="str">
        <f t="shared" si="7"/>
        <v>01</v>
      </c>
      <c r="C404" s="10" t="e">
        <f>VLOOKUP(VALUE(B404),#REF!,2,FALSE)</f>
        <v>#REF!</v>
      </c>
      <c r="D404">
        <v>10577</v>
      </c>
      <c r="E404">
        <v>0</v>
      </c>
      <c r="F404" s="31" t="s">
        <v>895</v>
      </c>
      <c r="G404" s="8">
        <v>500</v>
      </c>
      <c r="H404" s="9">
        <v>0</v>
      </c>
      <c r="I404" t="s">
        <v>39</v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s="10" customFormat="1">
      <c r="A405" t="s">
        <v>896</v>
      </c>
      <c r="B405" s="10" t="str">
        <f t="shared" si="7"/>
        <v>06</v>
      </c>
      <c r="C405" s="10" t="e">
        <f>VLOOKUP(VALUE(B405),#REF!,2,FALSE)</f>
        <v>#REF!</v>
      </c>
      <c r="D405" s="43">
        <v>10613</v>
      </c>
      <c r="E405" s="43">
        <v>0</v>
      </c>
      <c r="F405" s="33" t="s">
        <v>897</v>
      </c>
      <c r="G405" s="42">
        <v>2900000</v>
      </c>
      <c r="H405" s="3">
        <v>16418.73</v>
      </c>
      <c r="I405" s="43" t="s">
        <v>39</v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s="10" customFormat="1">
      <c r="A406" t="s">
        <v>896</v>
      </c>
      <c r="B406" s="10" t="str">
        <f t="shared" si="7"/>
        <v>06</v>
      </c>
      <c r="C406" s="10" t="e">
        <f>VLOOKUP(VALUE(B406),#REF!,2,FALSE)</f>
        <v>#REF!</v>
      </c>
      <c r="D406">
        <v>10615</v>
      </c>
      <c r="E406">
        <v>0</v>
      </c>
      <c r="F406" s="31" t="s">
        <v>898</v>
      </c>
      <c r="G406" s="8">
        <v>400000</v>
      </c>
      <c r="H406" s="9">
        <v>21085.200000000001</v>
      </c>
      <c r="I406" t="s">
        <v>39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s="10" customFormat="1">
      <c r="A407" t="s">
        <v>899</v>
      </c>
      <c r="B407" s="10" t="str">
        <f t="shared" si="7"/>
        <v>09</v>
      </c>
      <c r="C407" s="10" t="e">
        <f>VLOOKUP(VALUE(B407),#REF!,2,FALSE)</f>
        <v>#REF!</v>
      </c>
      <c r="D407">
        <v>10871</v>
      </c>
      <c r="E407">
        <v>0</v>
      </c>
      <c r="F407" s="31" t="s">
        <v>900</v>
      </c>
      <c r="G407" s="8">
        <v>79066.600000000006</v>
      </c>
      <c r="H407" s="9">
        <v>48937.18</v>
      </c>
      <c r="I407" t="s">
        <v>39</v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>
      <c r="A408" t="s">
        <v>901</v>
      </c>
      <c r="B408" s="10" t="str">
        <f t="shared" si="7"/>
        <v>09</v>
      </c>
      <c r="C408" s="10" t="e">
        <f>VLOOKUP(VALUE(B408),#REF!,2,FALSE)</f>
        <v>#REF!</v>
      </c>
      <c r="D408">
        <v>10872</v>
      </c>
      <c r="E408">
        <v>0</v>
      </c>
      <c r="F408" s="31" t="s">
        <v>902</v>
      </c>
      <c r="G408" s="8">
        <v>5000</v>
      </c>
      <c r="H408" s="9">
        <v>146.4</v>
      </c>
      <c r="I408" t="s">
        <v>39</v>
      </c>
    </row>
    <row r="409" spans="1:25">
      <c r="A409" t="s">
        <v>899</v>
      </c>
      <c r="B409" s="10" t="str">
        <f t="shared" si="7"/>
        <v>09</v>
      </c>
      <c r="C409" s="10" t="e">
        <f>VLOOKUP(VALUE(B409),#REF!,2,FALSE)</f>
        <v>#REF!</v>
      </c>
      <c r="D409">
        <v>10877</v>
      </c>
      <c r="E409">
        <v>0</v>
      </c>
      <c r="F409" s="31" t="s">
        <v>903</v>
      </c>
      <c r="G409" s="8">
        <v>10000</v>
      </c>
      <c r="H409" s="9">
        <v>49.11</v>
      </c>
      <c r="I409" t="s">
        <v>39</v>
      </c>
    </row>
    <row r="410" spans="1:25">
      <c r="A410" t="s">
        <v>904</v>
      </c>
      <c r="B410" s="10" t="str">
        <f t="shared" si="7"/>
        <v>09</v>
      </c>
      <c r="C410" s="10" t="e">
        <f>VLOOKUP(VALUE(B410),#REF!,2,FALSE)</f>
        <v>#REF!</v>
      </c>
      <c r="D410">
        <v>10955</v>
      </c>
      <c r="E410">
        <v>0</v>
      </c>
      <c r="F410" s="31" t="s">
        <v>905</v>
      </c>
      <c r="G410" s="8">
        <v>6500</v>
      </c>
      <c r="H410" s="9">
        <v>6500</v>
      </c>
      <c r="I410" t="s">
        <v>39</v>
      </c>
    </row>
    <row r="411" spans="1:25">
      <c r="A411" t="s">
        <v>906</v>
      </c>
      <c r="B411" s="10" t="str">
        <f t="shared" si="7"/>
        <v>08</v>
      </c>
      <c r="C411" s="10" t="e">
        <f>VLOOKUP(VALUE(B411),#REF!,2,FALSE)</f>
        <v>#REF!</v>
      </c>
      <c r="D411">
        <v>10960</v>
      </c>
      <c r="E411">
        <v>0</v>
      </c>
      <c r="F411" s="31" t="s">
        <v>907</v>
      </c>
      <c r="G411" s="8">
        <v>8100</v>
      </c>
      <c r="H411" s="9">
        <v>1927.6</v>
      </c>
      <c r="I411" t="s">
        <v>39</v>
      </c>
    </row>
    <row r="412" spans="1:25">
      <c r="A412" t="s">
        <v>896</v>
      </c>
      <c r="B412" s="10" t="str">
        <f t="shared" si="7"/>
        <v>06</v>
      </c>
      <c r="C412" s="10" t="e">
        <f>VLOOKUP(VALUE(B412),#REF!,2,FALSE)</f>
        <v>#REF!</v>
      </c>
      <c r="D412">
        <v>10981</v>
      </c>
      <c r="E412">
        <v>0</v>
      </c>
      <c r="F412" s="31" t="s">
        <v>908</v>
      </c>
      <c r="G412" s="8">
        <v>375515</v>
      </c>
      <c r="H412" s="9">
        <v>158859.29999999999</v>
      </c>
      <c r="I412" t="s">
        <v>39</v>
      </c>
    </row>
    <row r="413" spans="1:25">
      <c r="A413" t="s">
        <v>909</v>
      </c>
      <c r="B413" s="10" t="str">
        <f t="shared" si="7"/>
        <v>04</v>
      </c>
      <c r="C413" s="10" t="e">
        <f>VLOOKUP(VALUE(B413),#REF!,2,FALSE)</f>
        <v>#REF!</v>
      </c>
      <c r="D413" s="56">
        <v>10983</v>
      </c>
      <c r="E413">
        <v>0</v>
      </c>
      <c r="F413" s="31" t="s">
        <v>910</v>
      </c>
      <c r="G413" s="8">
        <v>4110</v>
      </c>
      <c r="H413" s="9">
        <v>4106.78</v>
      </c>
      <c r="I413" t="s">
        <v>34</v>
      </c>
    </row>
    <row r="414" spans="1:25">
      <c r="A414" t="s">
        <v>892</v>
      </c>
      <c r="B414" s="10" t="str">
        <f t="shared" si="7"/>
        <v>08</v>
      </c>
      <c r="C414" s="10" t="e">
        <f>VLOOKUP(VALUE(B414),#REF!,2,FALSE)</f>
        <v>#REF!</v>
      </c>
      <c r="D414">
        <v>11400</v>
      </c>
      <c r="E414">
        <v>0</v>
      </c>
      <c r="F414" s="31" t="s">
        <v>911</v>
      </c>
      <c r="G414" s="8">
        <v>4500</v>
      </c>
      <c r="H414" s="9">
        <v>2272.1</v>
      </c>
      <c r="I414" t="s">
        <v>39</v>
      </c>
    </row>
    <row r="415" spans="1:25">
      <c r="A415" t="s">
        <v>912</v>
      </c>
      <c r="B415" s="10" t="str">
        <f t="shared" si="7"/>
        <v>09</v>
      </c>
      <c r="C415" s="10" t="e">
        <f>VLOOKUP(VALUE(B415),#REF!,2,FALSE)</f>
        <v>#REF!</v>
      </c>
      <c r="D415">
        <v>11451</v>
      </c>
      <c r="E415">
        <v>0</v>
      </c>
      <c r="F415" s="31" t="s">
        <v>913</v>
      </c>
      <c r="G415" s="8">
        <v>2000</v>
      </c>
      <c r="H415" s="9">
        <v>1997.45</v>
      </c>
      <c r="I415" t="s">
        <v>39</v>
      </c>
    </row>
    <row r="416" spans="1:25">
      <c r="A416" t="s">
        <v>914</v>
      </c>
      <c r="B416" s="10" t="str">
        <f t="shared" si="7"/>
        <v>10</v>
      </c>
      <c r="C416" s="10" t="e">
        <f>VLOOKUP(VALUE(B416),#REF!,2,FALSE)</f>
        <v>#REF!</v>
      </c>
      <c r="D416">
        <v>11890</v>
      </c>
      <c r="E416">
        <v>0</v>
      </c>
      <c r="F416" s="31" t="s">
        <v>915</v>
      </c>
      <c r="G416" s="8">
        <v>302665</v>
      </c>
      <c r="H416" s="9">
        <v>0</v>
      </c>
      <c r="I416" t="s">
        <v>39</v>
      </c>
    </row>
    <row r="417" spans="1:25">
      <c r="A417" t="s">
        <v>914</v>
      </c>
      <c r="B417" s="10" t="str">
        <f t="shared" si="7"/>
        <v>10</v>
      </c>
      <c r="C417" s="10" t="e">
        <f>VLOOKUP(VALUE(B417),#REF!,2,FALSE)</f>
        <v>#REF!</v>
      </c>
      <c r="D417">
        <v>11891</v>
      </c>
      <c r="E417">
        <v>0</v>
      </c>
      <c r="F417" s="31" t="s">
        <v>916</v>
      </c>
      <c r="G417" s="8">
        <v>465000</v>
      </c>
      <c r="H417" s="9">
        <v>0</v>
      </c>
      <c r="I417" t="s">
        <v>39</v>
      </c>
    </row>
    <row r="418" spans="1:25">
      <c r="A418" t="s">
        <v>914</v>
      </c>
      <c r="B418" s="10" t="str">
        <f t="shared" si="7"/>
        <v>10</v>
      </c>
      <c r="C418" s="10" t="e">
        <f>VLOOKUP(VALUE(B418),#REF!,2,FALSE)</f>
        <v>#REF!</v>
      </c>
      <c r="D418">
        <v>11892</v>
      </c>
      <c r="E418">
        <v>0</v>
      </c>
      <c r="F418" s="31" t="s">
        <v>917</v>
      </c>
      <c r="G418" s="8">
        <v>105000</v>
      </c>
      <c r="H418" s="9">
        <v>0</v>
      </c>
      <c r="I418" t="s">
        <v>39</v>
      </c>
    </row>
    <row r="419" spans="1:25">
      <c r="A419" t="s">
        <v>914</v>
      </c>
      <c r="B419" s="10" t="str">
        <f t="shared" si="7"/>
        <v>10</v>
      </c>
      <c r="C419" s="10" t="e">
        <f>VLOOKUP(VALUE(B419),#REF!,2,FALSE)</f>
        <v>#REF!</v>
      </c>
      <c r="D419">
        <v>11893</v>
      </c>
      <c r="E419">
        <v>0</v>
      </c>
      <c r="F419" s="31" t="s">
        <v>918</v>
      </c>
      <c r="G419" s="8">
        <v>100000</v>
      </c>
      <c r="H419" s="9">
        <v>0</v>
      </c>
      <c r="I419" t="s">
        <v>39</v>
      </c>
    </row>
    <row r="420" spans="1:25">
      <c r="A420" t="s">
        <v>919</v>
      </c>
      <c r="B420" s="10" t="str">
        <f t="shared" si="7"/>
        <v>10</v>
      </c>
      <c r="C420" s="10" t="e">
        <f>VLOOKUP(VALUE(B420),#REF!,2,FALSE)</f>
        <v>#REF!</v>
      </c>
      <c r="D420">
        <v>11894</v>
      </c>
      <c r="E420">
        <v>0</v>
      </c>
      <c r="F420" s="31" t="s">
        <v>920</v>
      </c>
      <c r="G420" s="8">
        <v>50000</v>
      </c>
      <c r="H420" s="9">
        <v>42760.31</v>
      </c>
      <c r="I420" t="s">
        <v>39</v>
      </c>
    </row>
    <row r="421" spans="1:25">
      <c r="A421" t="s">
        <v>914</v>
      </c>
      <c r="B421" s="10" t="str">
        <f t="shared" si="7"/>
        <v>10</v>
      </c>
      <c r="C421" s="10" t="e">
        <f>VLOOKUP(VALUE(B421),#REF!,2,FALSE)</f>
        <v>#REF!</v>
      </c>
      <c r="D421">
        <v>11895</v>
      </c>
      <c r="E421">
        <v>0</v>
      </c>
      <c r="F421" s="31" t="s">
        <v>921</v>
      </c>
      <c r="G421" s="8">
        <v>40000</v>
      </c>
      <c r="H421" s="9">
        <v>3047.6</v>
      </c>
      <c r="I421" t="s">
        <v>39</v>
      </c>
    </row>
    <row r="422" spans="1:25">
      <c r="A422" t="s">
        <v>914</v>
      </c>
      <c r="B422" s="10" t="str">
        <f t="shared" si="7"/>
        <v>10</v>
      </c>
      <c r="C422" s="10" t="e">
        <f>VLOOKUP(VALUE(B422),#REF!,2,FALSE)</f>
        <v>#REF!</v>
      </c>
      <c r="D422">
        <v>11898</v>
      </c>
      <c r="E422">
        <v>0</v>
      </c>
      <c r="F422" s="31" t="s">
        <v>922</v>
      </c>
      <c r="G422" s="8">
        <v>0</v>
      </c>
      <c r="H422" s="9">
        <v>0</v>
      </c>
      <c r="I422" t="s">
        <v>39</v>
      </c>
    </row>
    <row r="423" spans="1:25">
      <c r="A423" t="s">
        <v>850</v>
      </c>
      <c r="B423" s="10" t="str">
        <f t="shared" si="7"/>
        <v>08</v>
      </c>
      <c r="C423" s="10" t="e">
        <f>VLOOKUP(VALUE(B423),#REF!,2,FALSE)</f>
        <v>#REF!</v>
      </c>
      <c r="D423">
        <v>11899</v>
      </c>
      <c r="E423">
        <v>0</v>
      </c>
      <c r="F423" s="31" t="s">
        <v>923</v>
      </c>
      <c r="G423" s="8">
        <v>30000</v>
      </c>
      <c r="H423" s="9">
        <v>18544.62</v>
      </c>
      <c r="I423" t="s">
        <v>39</v>
      </c>
    </row>
    <row r="424" spans="1:25">
      <c r="A424" t="s">
        <v>850</v>
      </c>
      <c r="B424" s="10" t="str">
        <f t="shared" si="7"/>
        <v>08</v>
      </c>
      <c r="C424" s="10" t="e">
        <f>VLOOKUP(VALUE(B424),#REF!,2,FALSE)</f>
        <v>#REF!</v>
      </c>
      <c r="D424">
        <v>11900</v>
      </c>
      <c r="E424">
        <v>0</v>
      </c>
      <c r="F424" s="31" t="s">
        <v>924</v>
      </c>
      <c r="G424" s="8">
        <v>610000</v>
      </c>
      <c r="H424" s="9">
        <v>0</v>
      </c>
      <c r="I424" t="s">
        <v>39</v>
      </c>
    </row>
    <row r="425" spans="1:25">
      <c r="A425" t="s">
        <v>919</v>
      </c>
      <c r="B425" s="10" t="str">
        <f t="shared" si="7"/>
        <v>10</v>
      </c>
      <c r="C425" s="10" t="e">
        <f>VLOOKUP(VALUE(B425),#REF!,2,FALSE)</f>
        <v>#REF!</v>
      </c>
      <c r="D425">
        <v>11901</v>
      </c>
      <c r="E425">
        <v>0</v>
      </c>
      <c r="F425" s="31" t="s">
        <v>925</v>
      </c>
      <c r="G425" s="8">
        <v>18050</v>
      </c>
      <c r="H425" s="9">
        <v>17978</v>
      </c>
      <c r="I425" t="s">
        <v>39</v>
      </c>
    </row>
    <row r="426" spans="1:25">
      <c r="A426" t="s">
        <v>850</v>
      </c>
      <c r="B426" s="10" t="str">
        <f t="shared" si="7"/>
        <v>08</v>
      </c>
      <c r="C426" s="10" t="e">
        <f>VLOOKUP(VALUE(B426),#REF!,2,FALSE)</f>
        <v>#REF!</v>
      </c>
      <c r="D426">
        <v>12299</v>
      </c>
      <c r="E426">
        <v>0</v>
      </c>
      <c r="F426" s="31" t="s">
        <v>926</v>
      </c>
      <c r="G426" s="8">
        <v>0</v>
      </c>
      <c r="H426" s="9">
        <v>0</v>
      </c>
      <c r="I426" t="s">
        <v>39</v>
      </c>
    </row>
    <row r="427" spans="1:25" s="19" customFormat="1">
      <c r="A427" t="s">
        <v>850</v>
      </c>
      <c r="B427" s="10" t="str">
        <f t="shared" si="7"/>
        <v>08</v>
      </c>
      <c r="C427" s="10" t="e">
        <f>VLOOKUP(VALUE(B427),#REF!,2,FALSE)</f>
        <v>#REF!</v>
      </c>
      <c r="D427">
        <v>12300</v>
      </c>
      <c r="E427">
        <v>0</v>
      </c>
      <c r="F427" s="31" t="s">
        <v>927</v>
      </c>
      <c r="G427" s="8">
        <v>10000</v>
      </c>
      <c r="H427" s="9">
        <v>426.39</v>
      </c>
      <c r="I427" t="s">
        <v>39</v>
      </c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</row>
    <row r="428" spans="1:25">
      <c r="A428" t="s">
        <v>850</v>
      </c>
      <c r="B428" s="10" t="str">
        <f t="shared" si="7"/>
        <v>08</v>
      </c>
      <c r="C428" s="10" t="e">
        <f>VLOOKUP(VALUE(B428),#REF!,2,FALSE)</f>
        <v>#REF!</v>
      </c>
      <c r="D428">
        <v>12301</v>
      </c>
      <c r="E428">
        <v>0</v>
      </c>
      <c r="F428" s="31" t="s">
        <v>928</v>
      </c>
      <c r="G428" s="8">
        <v>0</v>
      </c>
      <c r="H428" s="9">
        <v>0</v>
      </c>
      <c r="I428" t="s">
        <v>39</v>
      </c>
    </row>
    <row r="429" spans="1:25">
      <c r="A429" t="s">
        <v>832</v>
      </c>
      <c r="B429" s="10" t="str">
        <f t="shared" si="7"/>
        <v>12</v>
      </c>
      <c r="C429" s="10" t="e">
        <f>VLOOKUP(VALUE(B429),#REF!,2,FALSE)</f>
        <v>#REF!</v>
      </c>
      <c r="D429">
        <v>12306</v>
      </c>
      <c r="E429">
        <v>0</v>
      </c>
      <c r="F429" s="31" t="s">
        <v>929</v>
      </c>
      <c r="G429" s="8">
        <v>0</v>
      </c>
      <c r="H429" s="9">
        <v>0</v>
      </c>
      <c r="I429" t="s">
        <v>39</v>
      </c>
    </row>
    <row r="430" spans="1:25">
      <c r="A430" t="s">
        <v>885</v>
      </c>
      <c r="B430" s="10" t="str">
        <f t="shared" si="7"/>
        <v>08</v>
      </c>
      <c r="C430" s="10" t="e">
        <f>VLOOKUP(VALUE(B430),#REF!,2,FALSE)</f>
        <v>#REF!</v>
      </c>
      <c r="D430">
        <v>12308</v>
      </c>
      <c r="E430">
        <v>0</v>
      </c>
      <c r="F430" s="31" t="s">
        <v>930</v>
      </c>
      <c r="G430" s="8">
        <v>519412.64</v>
      </c>
      <c r="H430" s="9">
        <v>0</v>
      </c>
      <c r="I430" t="s">
        <v>39</v>
      </c>
    </row>
    <row r="431" spans="1:25">
      <c r="A431" t="s">
        <v>850</v>
      </c>
      <c r="B431" s="10" t="str">
        <f t="shared" si="7"/>
        <v>08</v>
      </c>
      <c r="C431" s="10" t="e">
        <f>VLOOKUP(VALUE(B431),#REF!,2,FALSE)</f>
        <v>#REF!</v>
      </c>
      <c r="D431" s="43">
        <v>12310</v>
      </c>
      <c r="E431" s="43">
        <v>0</v>
      </c>
      <c r="F431" s="33" t="s">
        <v>931</v>
      </c>
      <c r="G431" s="42">
        <v>88000</v>
      </c>
      <c r="H431" s="3">
        <v>85224.08</v>
      </c>
      <c r="I431" s="43" t="s">
        <v>39</v>
      </c>
    </row>
    <row r="432" spans="1:25" ht="30">
      <c r="A432" s="10" t="s">
        <v>850</v>
      </c>
      <c r="B432" s="10" t="str">
        <f t="shared" si="7"/>
        <v>08</v>
      </c>
      <c r="C432" s="10" t="e">
        <f>VLOOKUP(VALUE(B432),#REF!,2,FALSE)</f>
        <v>#REF!</v>
      </c>
      <c r="D432" s="51">
        <v>12311</v>
      </c>
      <c r="E432" s="51">
        <v>0</v>
      </c>
      <c r="F432" s="52" t="s">
        <v>932</v>
      </c>
      <c r="G432" s="48"/>
      <c r="H432" s="13"/>
      <c r="I432" s="10" t="s">
        <v>39</v>
      </c>
    </row>
    <row r="433" spans="1:9">
      <c r="A433" s="10" t="s">
        <v>850</v>
      </c>
      <c r="B433" s="10" t="str">
        <f t="shared" si="7"/>
        <v>08</v>
      </c>
      <c r="C433" s="10" t="e">
        <f>VLOOKUP(VALUE(B433),#REF!,2,FALSE)</f>
        <v>#REF!</v>
      </c>
      <c r="D433" s="51">
        <v>12312</v>
      </c>
      <c r="E433" s="51">
        <v>0</v>
      </c>
      <c r="F433" s="52" t="s">
        <v>933</v>
      </c>
      <c r="G433" s="48"/>
      <c r="H433" s="13"/>
      <c r="I433" s="10" t="s">
        <v>39</v>
      </c>
    </row>
    <row r="434" spans="1:9">
      <c r="A434" s="10" t="s">
        <v>838</v>
      </c>
      <c r="B434" s="10" t="str">
        <f t="shared" si="7"/>
        <v>08</v>
      </c>
      <c r="C434" s="10" t="e">
        <f>VLOOKUP(VALUE(B434),#REF!,2,FALSE)</f>
        <v>#REF!</v>
      </c>
      <c r="D434" s="51">
        <v>12313</v>
      </c>
      <c r="E434" s="51">
        <v>0</v>
      </c>
      <c r="F434" s="52" t="s">
        <v>934</v>
      </c>
      <c r="G434" s="48"/>
      <c r="H434" s="13"/>
      <c r="I434" s="10" t="s">
        <v>39</v>
      </c>
    </row>
    <row r="435" spans="1:9">
      <c r="A435" s="10" t="s">
        <v>850</v>
      </c>
      <c r="B435" s="10" t="str">
        <f t="shared" si="7"/>
        <v>08</v>
      </c>
      <c r="C435" s="10" t="e">
        <f>VLOOKUP(VALUE(B435),#REF!,2,FALSE)</f>
        <v>#REF!</v>
      </c>
      <c r="D435" s="51">
        <v>12314</v>
      </c>
      <c r="E435" s="51">
        <v>0</v>
      </c>
      <c r="F435" s="52" t="s">
        <v>935</v>
      </c>
      <c r="G435" s="48"/>
      <c r="H435" s="13"/>
      <c r="I435" s="10" t="s">
        <v>39</v>
      </c>
    </row>
    <row r="436" spans="1:9">
      <c r="A436" s="10" t="s">
        <v>850</v>
      </c>
      <c r="B436" s="10" t="str">
        <f t="shared" si="7"/>
        <v>08</v>
      </c>
      <c r="C436" s="10" t="e">
        <f>VLOOKUP(VALUE(B436),#REF!,2,FALSE)</f>
        <v>#REF!</v>
      </c>
      <c r="D436" s="51">
        <v>12315</v>
      </c>
      <c r="E436" s="51">
        <v>0</v>
      </c>
      <c r="F436" s="52" t="s">
        <v>936</v>
      </c>
      <c r="G436" s="48"/>
      <c r="H436" s="13"/>
      <c r="I436" s="10" t="s">
        <v>39</v>
      </c>
    </row>
    <row r="437" spans="1:9">
      <c r="A437" s="10" t="s">
        <v>852</v>
      </c>
      <c r="B437" s="10" t="str">
        <f t="shared" si="7"/>
        <v>08</v>
      </c>
      <c r="C437" s="10" t="e">
        <f>VLOOKUP(VALUE(B437),#REF!,2,FALSE)</f>
        <v>#REF!</v>
      </c>
      <c r="D437" s="51">
        <v>12316</v>
      </c>
      <c r="E437" s="51">
        <v>0</v>
      </c>
      <c r="F437" s="52" t="s">
        <v>937</v>
      </c>
      <c r="G437" s="48"/>
      <c r="H437" s="13"/>
      <c r="I437" s="10" t="s">
        <v>39</v>
      </c>
    </row>
    <row r="438" spans="1:9">
      <c r="A438" s="10" t="s">
        <v>850</v>
      </c>
      <c r="B438" s="10" t="str">
        <f t="shared" si="7"/>
        <v>08</v>
      </c>
      <c r="C438" s="10" t="e">
        <f>VLOOKUP(VALUE(B438),#REF!,2,FALSE)</f>
        <v>#REF!</v>
      </c>
      <c r="D438" s="51">
        <v>12317</v>
      </c>
      <c r="E438" s="51">
        <v>0</v>
      </c>
      <c r="F438" s="52" t="s">
        <v>938</v>
      </c>
      <c r="G438" s="48"/>
      <c r="H438" s="13"/>
      <c r="I438" s="10" t="s">
        <v>39</v>
      </c>
    </row>
    <row r="439" spans="1:9">
      <c r="A439" t="s">
        <v>919</v>
      </c>
      <c r="B439" s="10" t="str">
        <f t="shared" si="7"/>
        <v>10</v>
      </c>
      <c r="C439" s="10" t="e">
        <f>VLOOKUP(VALUE(B439),#REF!,2,FALSE)</f>
        <v>#REF!</v>
      </c>
      <c r="D439">
        <v>12333</v>
      </c>
      <c r="E439">
        <v>0</v>
      </c>
      <c r="F439" s="31" t="s">
        <v>939</v>
      </c>
      <c r="G439" s="8">
        <v>100000</v>
      </c>
      <c r="H439" s="9">
        <v>97271.91</v>
      </c>
      <c r="I439" t="s">
        <v>39</v>
      </c>
    </row>
    <row r="440" spans="1:9">
      <c r="A440" t="s">
        <v>919</v>
      </c>
      <c r="B440" s="10" t="str">
        <f t="shared" si="7"/>
        <v>10</v>
      </c>
      <c r="C440" s="10" t="e">
        <f>VLOOKUP(VALUE(B440),#REF!,2,FALSE)</f>
        <v>#REF!</v>
      </c>
      <c r="D440" s="43">
        <v>12334</v>
      </c>
      <c r="E440">
        <v>0</v>
      </c>
      <c r="F440" s="33" t="s">
        <v>940</v>
      </c>
      <c r="G440" s="8">
        <v>45172</v>
      </c>
      <c r="H440" s="9">
        <v>45172</v>
      </c>
      <c r="I440" t="s">
        <v>39</v>
      </c>
    </row>
    <row r="441" spans="1:9">
      <c r="A441" t="s">
        <v>914</v>
      </c>
      <c r="B441" s="10" t="str">
        <f t="shared" si="7"/>
        <v>10</v>
      </c>
      <c r="C441" s="10" t="e">
        <f>VLOOKUP(VALUE(B441),#REF!,2,FALSE)</f>
        <v>#REF!</v>
      </c>
      <c r="D441">
        <v>12336</v>
      </c>
      <c r="E441">
        <v>0</v>
      </c>
      <c r="F441" s="31" t="s">
        <v>941</v>
      </c>
      <c r="G441" s="8">
        <v>0</v>
      </c>
      <c r="H441" s="9">
        <v>0</v>
      </c>
      <c r="I441" t="s">
        <v>39</v>
      </c>
    </row>
    <row r="442" spans="1:9">
      <c r="A442" t="s">
        <v>942</v>
      </c>
      <c r="B442" s="10" t="str">
        <f t="shared" si="7"/>
        <v>10</v>
      </c>
      <c r="C442" s="10" t="e">
        <f>VLOOKUP(VALUE(B442),#REF!,2,FALSE)</f>
        <v>#REF!</v>
      </c>
      <c r="D442">
        <v>12338</v>
      </c>
      <c r="E442">
        <v>0</v>
      </c>
      <c r="F442" s="31" t="s">
        <v>943</v>
      </c>
      <c r="G442" s="8">
        <v>0</v>
      </c>
      <c r="H442" s="9">
        <v>0</v>
      </c>
      <c r="I442" t="s">
        <v>39</v>
      </c>
    </row>
    <row r="443" spans="1:9">
      <c r="A443" t="s">
        <v>942</v>
      </c>
      <c r="B443" s="10" t="str">
        <f t="shared" si="7"/>
        <v>10</v>
      </c>
      <c r="C443" s="10" t="e">
        <f>VLOOKUP(VALUE(B443),#REF!,2,FALSE)</f>
        <v>#REF!</v>
      </c>
      <c r="D443">
        <v>12339</v>
      </c>
      <c r="E443">
        <v>0</v>
      </c>
      <c r="F443" s="31" t="s">
        <v>944</v>
      </c>
      <c r="G443" s="8">
        <v>0</v>
      </c>
      <c r="H443" s="9">
        <v>0</v>
      </c>
      <c r="I443" t="s">
        <v>39</v>
      </c>
    </row>
    <row r="444" spans="1:9">
      <c r="A444" t="s">
        <v>919</v>
      </c>
      <c r="B444" s="10" t="str">
        <f t="shared" si="7"/>
        <v>10</v>
      </c>
      <c r="C444" s="10" t="e">
        <f>VLOOKUP(VALUE(B444),#REF!,2,FALSE)</f>
        <v>#REF!</v>
      </c>
      <c r="D444">
        <v>12340</v>
      </c>
      <c r="E444">
        <v>0</v>
      </c>
      <c r="F444" s="31" t="s">
        <v>945</v>
      </c>
      <c r="G444" s="8">
        <v>475000</v>
      </c>
      <c r="H444" s="9">
        <v>7886.44</v>
      </c>
      <c r="I444" t="s">
        <v>39</v>
      </c>
    </row>
    <row r="445" spans="1:9">
      <c r="A445" t="s">
        <v>919</v>
      </c>
      <c r="B445" s="10" t="str">
        <f t="shared" si="7"/>
        <v>10</v>
      </c>
      <c r="C445" s="10" t="e">
        <f>VLOOKUP(VALUE(B445),#REF!,2,FALSE)</f>
        <v>#REF!</v>
      </c>
      <c r="D445" s="43">
        <v>12341</v>
      </c>
      <c r="E445">
        <v>0</v>
      </c>
      <c r="F445" s="31" t="s">
        <v>946</v>
      </c>
      <c r="G445" s="8">
        <v>269000</v>
      </c>
      <c r="H445" s="9">
        <v>192261.73</v>
      </c>
      <c r="I445" t="s">
        <v>39</v>
      </c>
    </row>
    <row r="446" spans="1:9">
      <c r="A446" t="s">
        <v>919</v>
      </c>
      <c r="B446" s="10" t="str">
        <f t="shared" si="7"/>
        <v>10</v>
      </c>
      <c r="C446" s="10" t="e">
        <f>VLOOKUP(VALUE(B446),#REF!,2,FALSE)</f>
        <v>#REF!</v>
      </c>
      <c r="D446" s="43">
        <v>12342</v>
      </c>
      <c r="E446">
        <v>0</v>
      </c>
      <c r="F446" s="31" t="s">
        <v>947</v>
      </c>
      <c r="G446" s="8">
        <v>30000</v>
      </c>
      <c r="H446" s="9">
        <v>27447.15</v>
      </c>
      <c r="I446" t="s">
        <v>39</v>
      </c>
    </row>
    <row r="447" spans="1:9">
      <c r="A447" t="s">
        <v>850</v>
      </c>
      <c r="B447" s="10" t="str">
        <f t="shared" si="7"/>
        <v>08</v>
      </c>
      <c r="C447" s="10" t="e">
        <f>VLOOKUP(VALUE(B447),#REF!,2,FALSE)</f>
        <v>#REF!</v>
      </c>
      <c r="D447">
        <v>12356</v>
      </c>
      <c r="E447">
        <v>0</v>
      </c>
      <c r="F447" s="31" t="s">
        <v>948</v>
      </c>
      <c r="G447" s="8">
        <v>10000</v>
      </c>
      <c r="H447" s="9">
        <v>9792.94</v>
      </c>
      <c r="I447" t="s">
        <v>39</v>
      </c>
    </row>
    <row r="448" spans="1:9">
      <c r="A448" t="s">
        <v>949</v>
      </c>
      <c r="B448" s="10" t="str">
        <f t="shared" si="7"/>
        <v>03</v>
      </c>
      <c r="C448" s="10" t="e">
        <f>VLOOKUP(VALUE(B448),#REF!,2,FALSE)</f>
        <v>#REF!</v>
      </c>
      <c r="D448">
        <v>12624</v>
      </c>
      <c r="E448">
        <v>0</v>
      </c>
      <c r="F448" s="31" t="s">
        <v>950</v>
      </c>
      <c r="G448" s="8">
        <v>11500</v>
      </c>
      <c r="H448" s="9">
        <v>11367.41</v>
      </c>
      <c r="I448" t="s">
        <v>39</v>
      </c>
    </row>
    <row r="449" spans="1:9">
      <c r="A449" t="s">
        <v>838</v>
      </c>
      <c r="B449" s="10" t="str">
        <f t="shared" si="7"/>
        <v>08</v>
      </c>
      <c r="C449" s="10" t="e">
        <f>VLOOKUP(VALUE(B449),#REF!,2,FALSE)</f>
        <v>#REF!</v>
      </c>
      <c r="D449">
        <v>12626</v>
      </c>
      <c r="E449">
        <v>0</v>
      </c>
      <c r="F449" s="31" t="s">
        <v>951</v>
      </c>
      <c r="G449" s="8">
        <v>80500</v>
      </c>
      <c r="H449" s="9">
        <v>22414.55</v>
      </c>
      <c r="I449" t="s">
        <v>39</v>
      </c>
    </row>
    <row r="450" spans="1:9">
      <c r="A450" t="s">
        <v>952</v>
      </c>
      <c r="B450" s="10" t="str">
        <f t="shared" si="7"/>
        <v>05</v>
      </c>
      <c r="C450" s="10" t="e">
        <f>VLOOKUP(VALUE(B450),#REF!,2,FALSE)</f>
        <v>#REF!</v>
      </c>
      <c r="D450">
        <v>12627</v>
      </c>
      <c r="E450">
        <v>0</v>
      </c>
      <c r="F450" s="31" t="s">
        <v>953</v>
      </c>
      <c r="G450" s="8">
        <v>25000</v>
      </c>
      <c r="H450" s="9">
        <v>18500</v>
      </c>
      <c r="I450" t="s">
        <v>39</v>
      </c>
    </row>
    <row r="451" spans="1:9">
      <c r="A451" t="s">
        <v>954</v>
      </c>
      <c r="B451" s="10" t="str">
        <f t="shared" si="7"/>
        <v>01</v>
      </c>
      <c r="C451" s="10" t="e">
        <f>VLOOKUP(VALUE(B451),#REF!,2,FALSE)</f>
        <v>#REF!</v>
      </c>
      <c r="D451">
        <v>12706</v>
      </c>
      <c r="E451">
        <v>0</v>
      </c>
      <c r="F451" s="31" t="s">
        <v>955</v>
      </c>
      <c r="G451" s="8">
        <v>12000</v>
      </c>
      <c r="H451" s="9">
        <v>11590</v>
      </c>
      <c r="I451" t="s">
        <v>39</v>
      </c>
    </row>
    <row r="452" spans="1:9">
      <c r="A452" t="s">
        <v>956</v>
      </c>
      <c r="B452" s="10" t="str">
        <f t="shared" ref="B452:B483" si="8">MID(A452,1,2)</f>
        <v>01</v>
      </c>
      <c r="C452" s="10" t="e">
        <f>VLOOKUP(VALUE(B452),#REF!,2,FALSE)</f>
        <v>#REF!</v>
      </c>
      <c r="D452" s="43">
        <v>12710</v>
      </c>
      <c r="E452">
        <v>0</v>
      </c>
      <c r="F452" s="33" t="s">
        <v>957</v>
      </c>
      <c r="G452" s="8">
        <v>2000</v>
      </c>
      <c r="H452" s="9">
        <v>0</v>
      </c>
      <c r="I452" t="s">
        <v>39</v>
      </c>
    </row>
    <row r="453" spans="1:9">
      <c r="A453" t="s">
        <v>896</v>
      </c>
      <c r="B453" s="10" t="str">
        <f t="shared" si="8"/>
        <v>06</v>
      </c>
      <c r="C453" s="10" t="e">
        <f>VLOOKUP(VALUE(B453),#REF!,2,FALSE)</f>
        <v>#REF!</v>
      </c>
      <c r="D453" s="58">
        <v>12720</v>
      </c>
      <c r="E453" s="68"/>
      <c r="F453" s="6" t="s">
        <v>958</v>
      </c>
      <c r="G453" s="48"/>
      <c r="H453" s="48"/>
      <c r="I453" t="s">
        <v>39</v>
      </c>
    </row>
    <row r="454" spans="1:9">
      <c r="A454" t="s">
        <v>914</v>
      </c>
      <c r="B454" s="10" t="str">
        <f t="shared" si="8"/>
        <v>10</v>
      </c>
      <c r="C454" s="10" t="e">
        <f>VLOOKUP(VALUE(B454),#REF!,2,FALSE)</f>
        <v>#REF!</v>
      </c>
      <c r="D454" s="58">
        <v>12730</v>
      </c>
      <c r="E454" s="68"/>
      <c r="F454" s="60" t="s">
        <v>959</v>
      </c>
      <c r="G454" s="48"/>
      <c r="H454" s="48"/>
      <c r="I454" t="s">
        <v>39</v>
      </c>
    </row>
    <row r="455" spans="1:9">
      <c r="A455" t="s">
        <v>914</v>
      </c>
      <c r="B455" s="10" t="str">
        <f t="shared" si="8"/>
        <v>10</v>
      </c>
      <c r="C455" s="10" t="e">
        <f>VLOOKUP(VALUE(B455),#REF!,2,FALSE)</f>
        <v>#REF!</v>
      </c>
      <c r="D455" s="58">
        <v>12740</v>
      </c>
      <c r="E455" s="68"/>
      <c r="F455" s="60" t="s">
        <v>960</v>
      </c>
      <c r="G455" s="48"/>
      <c r="H455" s="48"/>
      <c r="I455" s="43" t="s">
        <v>39</v>
      </c>
    </row>
    <row r="456" spans="1:9">
      <c r="A456" t="s">
        <v>914</v>
      </c>
      <c r="B456" s="10" t="str">
        <f t="shared" si="8"/>
        <v>10</v>
      </c>
      <c r="C456" s="10" t="e">
        <f>VLOOKUP(VALUE(B456),#REF!,2,FALSE)</f>
        <v>#REF!</v>
      </c>
      <c r="D456" s="58">
        <v>12750</v>
      </c>
      <c r="E456" s="68"/>
      <c r="F456" s="60" t="s">
        <v>961</v>
      </c>
      <c r="G456" s="48"/>
      <c r="H456" s="48"/>
      <c r="I456" t="s">
        <v>39</v>
      </c>
    </row>
    <row r="457" spans="1:9">
      <c r="A457" s="11" t="s">
        <v>914</v>
      </c>
      <c r="B457" s="10" t="str">
        <f t="shared" si="8"/>
        <v>10</v>
      </c>
      <c r="C457" s="10" t="e">
        <f>VLOOKUP(VALUE(B457),#REF!,2,FALSE)</f>
        <v>#REF!</v>
      </c>
      <c r="D457" s="58">
        <v>12760</v>
      </c>
      <c r="E457" s="68"/>
      <c r="F457" s="10" t="s">
        <v>962</v>
      </c>
      <c r="G457" s="48"/>
      <c r="H457" s="48"/>
      <c r="I457" s="10" t="s">
        <v>39</v>
      </c>
    </row>
    <row r="458" spans="1:9">
      <c r="A458" t="s">
        <v>963</v>
      </c>
      <c r="B458" s="10" t="str">
        <f t="shared" si="8"/>
        <v>50</v>
      </c>
      <c r="C458" s="10" t="e">
        <f>VLOOKUP(VALUE(B458),#REF!,2,FALSE)</f>
        <v>#REF!</v>
      </c>
      <c r="D458">
        <v>12800</v>
      </c>
      <c r="E458">
        <v>0</v>
      </c>
      <c r="F458" s="31" t="s">
        <v>964</v>
      </c>
      <c r="G458" s="8">
        <v>295000</v>
      </c>
      <c r="H458" s="9">
        <v>294524.53999999998</v>
      </c>
      <c r="I458" t="s">
        <v>16</v>
      </c>
    </row>
    <row r="459" spans="1:9">
      <c r="A459" t="s">
        <v>963</v>
      </c>
      <c r="B459" s="10" t="str">
        <f t="shared" si="8"/>
        <v>50</v>
      </c>
      <c r="C459" s="10" t="e">
        <f>VLOOKUP(VALUE(B459),#REF!,2,FALSE)</f>
        <v>#REF!</v>
      </c>
      <c r="D459" s="43">
        <v>12801</v>
      </c>
      <c r="E459" s="43">
        <v>0</v>
      </c>
      <c r="F459" s="33" t="s">
        <v>965</v>
      </c>
      <c r="G459" s="42">
        <v>62100</v>
      </c>
      <c r="H459" s="3">
        <v>62069.1</v>
      </c>
      <c r="I459" s="43" t="s">
        <v>16</v>
      </c>
    </row>
    <row r="460" spans="1:9">
      <c r="A460" t="s">
        <v>966</v>
      </c>
      <c r="B460" s="10" t="str">
        <f t="shared" si="8"/>
        <v>99</v>
      </c>
      <c r="C460" s="10" t="e">
        <f>VLOOKUP(VALUE(B460),#REF!,2,FALSE)</f>
        <v>#REF!</v>
      </c>
      <c r="D460" s="11">
        <v>12941</v>
      </c>
      <c r="E460" s="11">
        <v>0</v>
      </c>
      <c r="F460" s="10" t="s">
        <v>967</v>
      </c>
      <c r="G460" s="12">
        <v>150000</v>
      </c>
      <c r="H460" s="13">
        <v>118024.65</v>
      </c>
      <c r="I460" s="11" t="s">
        <v>16</v>
      </c>
    </row>
    <row r="461" spans="1:9">
      <c r="A461" t="s">
        <v>966</v>
      </c>
      <c r="B461" s="10" t="str">
        <f t="shared" si="8"/>
        <v>99</v>
      </c>
      <c r="C461" s="10" t="e">
        <f>VLOOKUP(VALUE(B461),#REF!,2,FALSE)</f>
        <v>#REF!</v>
      </c>
      <c r="D461" s="11">
        <v>12942</v>
      </c>
      <c r="E461" s="11">
        <v>0</v>
      </c>
      <c r="F461" s="10" t="s">
        <v>968</v>
      </c>
      <c r="G461" s="12">
        <v>50000</v>
      </c>
      <c r="H461" s="13">
        <v>19786.400000000001</v>
      </c>
      <c r="I461" s="11" t="s">
        <v>16</v>
      </c>
    </row>
    <row r="462" spans="1:9">
      <c r="A462" t="s">
        <v>966</v>
      </c>
      <c r="B462" s="10" t="str">
        <f t="shared" si="8"/>
        <v>99</v>
      </c>
      <c r="C462" s="10" t="e">
        <f>VLOOKUP(VALUE(B462),#REF!,2,FALSE)</f>
        <v>#REF!</v>
      </c>
      <c r="D462" s="11">
        <v>12944</v>
      </c>
      <c r="E462" s="11">
        <v>0</v>
      </c>
      <c r="F462" s="10" t="s">
        <v>969</v>
      </c>
      <c r="G462" s="12">
        <v>1000</v>
      </c>
      <c r="H462" s="13">
        <v>0</v>
      </c>
      <c r="I462" s="11" t="s">
        <v>16</v>
      </c>
    </row>
    <row r="463" spans="1:9">
      <c r="A463" t="s">
        <v>966</v>
      </c>
      <c r="B463" s="10" t="str">
        <f t="shared" si="8"/>
        <v>99</v>
      </c>
      <c r="C463" s="10" t="e">
        <f>VLOOKUP(VALUE(B463),#REF!,2,FALSE)</f>
        <v>#REF!</v>
      </c>
      <c r="D463" s="71">
        <v>12946</v>
      </c>
      <c r="E463" s="11">
        <v>0</v>
      </c>
      <c r="F463" s="10" t="s">
        <v>970</v>
      </c>
      <c r="G463" s="12">
        <v>1000</v>
      </c>
      <c r="H463" s="13">
        <v>0</v>
      </c>
      <c r="I463" s="11" t="s">
        <v>16</v>
      </c>
    </row>
    <row r="464" spans="1:9">
      <c r="A464" t="s">
        <v>971</v>
      </c>
      <c r="B464" s="10" t="str">
        <f t="shared" si="8"/>
        <v>99</v>
      </c>
      <c r="C464" s="10" t="e">
        <f>VLOOKUP(VALUE(B464),#REF!,2,FALSE)</f>
        <v>#REF!</v>
      </c>
      <c r="D464" s="71">
        <v>12950</v>
      </c>
      <c r="E464" s="11">
        <v>0</v>
      </c>
      <c r="F464" s="10" t="s">
        <v>972</v>
      </c>
      <c r="G464" s="12">
        <v>300000</v>
      </c>
      <c r="H464" s="13">
        <v>247682.97</v>
      </c>
      <c r="I464" s="11" t="s">
        <v>16</v>
      </c>
    </row>
    <row r="465" spans="1:9">
      <c r="A465" t="s">
        <v>971</v>
      </c>
      <c r="B465" s="10" t="str">
        <f t="shared" si="8"/>
        <v>99</v>
      </c>
      <c r="C465" s="10" t="e">
        <f>VLOOKUP(VALUE(B465),#REF!,2,FALSE)</f>
        <v>#REF!</v>
      </c>
      <c r="D465" s="71">
        <v>12951</v>
      </c>
      <c r="E465" s="11">
        <v>0</v>
      </c>
      <c r="F465" s="10" t="s">
        <v>973</v>
      </c>
      <c r="G465" s="12">
        <v>50000</v>
      </c>
      <c r="H465" s="13">
        <v>16492.12</v>
      </c>
      <c r="I465" s="11" t="s">
        <v>16</v>
      </c>
    </row>
    <row r="466" spans="1:9">
      <c r="A466" t="s">
        <v>974</v>
      </c>
      <c r="B466" s="10" t="str">
        <f t="shared" si="8"/>
        <v>99</v>
      </c>
      <c r="C466" s="10" t="e">
        <f>VLOOKUP(VALUE(B466),#REF!,2,FALSE)</f>
        <v>#REF!</v>
      </c>
      <c r="D466" s="71">
        <v>12960</v>
      </c>
      <c r="E466" s="11">
        <v>0</v>
      </c>
      <c r="F466" s="10" t="s">
        <v>975</v>
      </c>
      <c r="G466" s="12">
        <v>5000</v>
      </c>
      <c r="H466" s="13">
        <v>3179.17</v>
      </c>
      <c r="I466" s="11" t="s">
        <v>16</v>
      </c>
    </row>
    <row r="467" spans="1:9">
      <c r="A467" t="s">
        <v>976</v>
      </c>
      <c r="B467" s="10" t="str">
        <f t="shared" si="8"/>
        <v>99</v>
      </c>
      <c r="C467" s="10" t="e">
        <f>VLOOKUP(VALUE(B467),#REF!,2,FALSE)</f>
        <v>#REF!</v>
      </c>
      <c r="D467" s="71">
        <v>12970</v>
      </c>
      <c r="E467" s="11">
        <v>0</v>
      </c>
      <c r="F467" s="10" t="s">
        <v>977</v>
      </c>
      <c r="G467" s="12">
        <v>50000</v>
      </c>
      <c r="H467" s="13">
        <v>775</v>
      </c>
      <c r="I467" s="11" t="s">
        <v>16</v>
      </c>
    </row>
    <row r="468" spans="1:9">
      <c r="A468" t="s">
        <v>978</v>
      </c>
      <c r="B468" s="10" t="str">
        <f t="shared" si="8"/>
        <v>99</v>
      </c>
      <c r="C468" s="10" t="e">
        <f>VLOOKUP(VALUE(B468),#REF!,2,FALSE)</f>
        <v>#REF!</v>
      </c>
      <c r="D468" s="72">
        <v>12971</v>
      </c>
      <c r="E468" s="11">
        <v>0</v>
      </c>
      <c r="F468" s="10" t="s">
        <v>979</v>
      </c>
      <c r="G468" s="12">
        <v>5000</v>
      </c>
      <c r="H468" s="13">
        <v>0</v>
      </c>
      <c r="I468" s="11" t="s">
        <v>34</v>
      </c>
    </row>
    <row r="469" spans="1:9">
      <c r="A469" t="s">
        <v>978</v>
      </c>
      <c r="B469" s="10" t="str">
        <f t="shared" si="8"/>
        <v>99</v>
      </c>
      <c r="C469" s="10" t="e">
        <f>VLOOKUP(VALUE(B469),#REF!,2,FALSE)</f>
        <v>#REF!</v>
      </c>
      <c r="D469" s="71">
        <v>12980</v>
      </c>
      <c r="E469" s="11">
        <v>0</v>
      </c>
      <c r="F469" s="15" t="s">
        <v>980</v>
      </c>
      <c r="G469" s="12">
        <v>140000</v>
      </c>
      <c r="H469" s="13">
        <v>102036</v>
      </c>
      <c r="I469" s="11" t="s">
        <v>39</v>
      </c>
    </row>
    <row r="470" spans="1:9">
      <c r="A470" t="s">
        <v>981</v>
      </c>
      <c r="B470" s="10" t="str">
        <f t="shared" si="8"/>
        <v>99</v>
      </c>
      <c r="C470" s="10" t="e">
        <f>VLOOKUP(VALUE(B470),#REF!,2,FALSE)</f>
        <v>#REF!</v>
      </c>
      <c r="D470" s="28">
        <v>13000</v>
      </c>
      <c r="E470" s="11">
        <v>0</v>
      </c>
      <c r="F470" s="10" t="s">
        <v>163</v>
      </c>
      <c r="G470" s="12">
        <v>250000</v>
      </c>
      <c r="H470" s="13">
        <v>78442.649999999994</v>
      </c>
      <c r="I470" s="11" t="s">
        <v>16</v>
      </c>
    </row>
    <row r="471" spans="1:9">
      <c r="A471" t="s">
        <v>982</v>
      </c>
      <c r="B471" s="10" t="str">
        <f t="shared" si="8"/>
        <v>99</v>
      </c>
      <c r="C471" s="10" t="e">
        <f>VLOOKUP(VALUE(B471),#REF!,2,FALSE)</f>
        <v>#REF!</v>
      </c>
      <c r="D471" s="71">
        <v>13001</v>
      </c>
      <c r="E471" s="71">
        <v>0</v>
      </c>
      <c r="F471" s="15" t="s">
        <v>983</v>
      </c>
      <c r="G471" s="73">
        <v>50000</v>
      </c>
      <c r="H471" s="67">
        <v>21105.33</v>
      </c>
      <c r="I471" s="71" t="s">
        <v>12</v>
      </c>
    </row>
    <row r="472" spans="1:9">
      <c r="A472" t="s">
        <v>982</v>
      </c>
      <c r="B472" s="10" t="str">
        <f t="shared" si="8"/>
        <v>99</v>
      </c>
      <c r="C472" s="10" t="e">
        <f>VLOOKUP(VALUE(B472),#REF!,2,FALSE)</f>
        <v>#REF!</v>
      </c>
      <c r="D472" s="28">
        <v>13010</v>
      </c>
      <c r="E472" s="11">
        <v>0</v>
      </c>
      <c r="F472" s="15" t="s">
        <v>165</v>
      </c>
      <c r="G472" s="12">
        <v>80000</v>
      </c>
      <c r="H472" s="13">
        <v>0</v>
      </c>
      <c r="I472" s="11" t="s">
        <v>16</v>
      </c>
    </row>
    <row r="473" spans="1:9">
      <c r="A473" t="s">
        <v>984</v>
      </c>
      <c r="B473" s="10" t="str">
        <f t="shared" si="8"/>
        <v>99</v>
      </c>
      <c r="C473" s="10" t="e">
        <f>VLOOKUP(VALUE(B473),#REF!,2,FALSE)</f>
        <v>#REF!</v>
      </c>
      <c r="D473" s="71">
        <v>13050</v>
      </c>
      <c r="E473" s="11">
        <v>0</v>
      </c>
      <c r="F473" s="15" t="s">
        <v>166</v>
      </c>
      <c r="G473" s="12">
        <v>2500</v>
      </c>
      <c r="H473" s="13">
        <v>2500</v>
      </c>
      <c r="I473" s="11" t="s">
        <v>16</v>
      </c>
    </row>
    <row r="474" spans="1:9">
      <c r="A474" t="s">
        <v>976</v>
      </c>
      <c r="B474" s="10" t="str">
        <f t="shared" si="8"/>
        <v>99</v>
      </c>
      <c r="C474" s="10" t="e">
        <f>VLOOKUP(VALUE(B474),#REF!,2,FALSE)</f>
        <v>#REF!</v>
      </c>
      <c r="D474" s="74">
        <v>13090</v>
      </c>
      <c r="E474" s="10">
        <v>0</v>
      </c>
      <c r="F474" s="15" t="s">
        <v>985</v>
      </c>
      <c r="G474" s="13">
        <v>10000</v>
      </c>
      <c r="H474" s="13">
        <v>0</v>
      </c>
      <c r="I474" s="10" t="s">
        <v>39</v>
      </c>
    </row>
    <row r="475" spans="1:9">
      <c r="A475" t="s">
        <v>982</v>
      </c>
      <c r="B475" s="10" t="str">
        <f t="shared" si="8"/>
        <v>99</v>
      </c>
      <c r="C475" s="10" t="e">
        <f>VLOOKUP(VALUE(B475),#REF!,2,FALSE)</f>
        <v>#REF!</v>
      </c>
      <c r="D475" s="71">
        <v>13099</v>
      </c>
      <c r="E475" s="11">
        <v>0</v>
      </c>
      <c r="F475" s="15" t="s">
        <v>986</v>
      </c>
      <c r="G475" s="12">
        <v>40000</v>
      </c>
      <c r="H475" s="13">
        <v>23990.560000000001</v>
      </c>
      <c r="I475" s="11" t="s">
        <v>39</v>
      </c>
    </row>
    <row r="476" spans="1:9">
      <c r="A476" t="s">
        <v>987</v>
      </c>
      <c r="B476" s="10" t="str">
        <f t="shared" si="8"/>
        <v>60</v>
      </c>
      <c r="C476" s="10" t="e">
        <f>VLOOKUP(VALUE(B476),#REF!,2,FALSE)</f>
        <v>#REF!</v>
      </c>
      <c r="D476" s="28">
        <v>13111</v>
      </c>
      <c r="E476" s="11">
        <v>0</v>
      </c>
      <c r="F476" s="10" t="s">
        <v>988</v>
      </c>
      <c r="G476" s="12">
        <v>1500000</v>
      </c>
      <c r="H476" s="13">
        <v>0</v>
      </c>
      <c r="I476" s="11" t="s">
        <v>16</v>
      </c>
    </row>
    <row r="477" spans="1:9">
      <c r="A477" t="s">
        <v>989</v>
      </c>
      <c r="B477" s="10" t="str">
        <f t="shared" si="8"/>
        <v>99</v>
      </c>
      <c r="C477" s="10" t="e">
        <f>VLOOKUP(VALUE(B477),#REF!,2,FALSE)</f>
        <v>#REF!</v>
      </c>
      <c r="D477" s="71">
        <v>13998</v>
      </c>
      <c r="E477" s="11">
        <v>0</v>
      </c>
      <c r="F477" s="15" t="s">
        <v>169</v>
      </c>
      <c r="G477" s="12">
        <v>35000</v>
      </c>
      <c r="H477" s="13">
        <v>0</v>
      </c>
      <c r="I477" s="11" t="s">
        <v>16</v>
      </c>
    </row>
    <row r="478" spans="1:9">
      <c r="A478" t="s">
        <v>989</v>
      </c>
      <c r="B478" s="10" t="str">
        <f t="shared" si="8"/>
        <v>99</v>
      </c>
      <c r="C478" s="10" t="e">
        <f>VLOOKUP(VALUE(B478),#REF!,2,FALSE)</f>
        <v>#REF!</v>
      </c>
      <c r="D478" s="75">
        <v>13999</v>
      </c>
      <c r="E478" s="11">
        <v>0</v>
      </c>
      <c r="F478" s="76" t="s">
        <v>170</v>
      </c>
      <c r="G478" s="12">
        <v>410000</v>
      </c>
      <c r="H478" s="13">
        <v>409754.16</v>
      </c>
      <c r="I478" s="11" t="s">
        <v>16</v>
      </c>
    </row>
    <row r="479" spans="1:9">
      <c r="A479" t="s">
        <v>348</v>
      </c>
      <c r="B479" s="10" t="str">
        <f t="shared" si="8"/>
        <v>01</v>
      </c>
      <c r="C479" s="10" t="e">
        <f>VLOOKUP(VALUE(B479),#REF!,2,FALSE)</f>
        <v>#REF!</v>
      </c>
      <c r="D479" s="28">
        <v>590000</v>
      </c>
      <c r="E479" s="11">
        <v>0</v>
      </c>
      <c r="F479" s="74" t="s">
        <v>990</v>
      </c>
      <c r="G479" s="12">
        <v>1850</v>
      </c>
      <c r="H479" s="13">
        <v>1650</v>
      </c>
      <c r="I479" s="11" t="s">
        <v>12</v>
      </c>
    </row>
    <row r="480" spans="1:9">
      <c r="A480" t="s">
        <v>991</v>
      </c>
      <c r="B480" s="10" t="str">
        <f t="shared" si="8"/>
        <v>01</v>
      </c>
      <c r="C480" s="10" t="e">
        <f>VLOOKUP(VALUE(B480),#REF!,2,FALSE)</f>
        <v>#REF!</v>
      </c>
      <c r="D480" s="77">
        <v>810000</v>
      </c>
      <c r="E480">
        <v>0</v>
      </c>
      <c r="F480" s="31" t="s">
        <v>992</v>
      </c>
      <c r="G480" s="8">
        <v>2000</v>
      </c>
      <c r="H480" s="9">
        <v>163.72</v>
      </c>
      <c r="I480" t="s">
        <v>39</v>
      </c>
    </row>
    <row r="481" spans="1:9">
      <c r="A481" s="10" t="s">
        <v>993</v>
      </c>
      <c r="B481" s="10" t="str">
        <f t="shared" si="8"/>
        <v>01</v>
      </c>
      <c r="C481" s="10" t="e">
        <f>VLOOKUP(VALUE(B481),#REF!,2,FALSE)</f>
        <v>#REF!</v>
      </c>
      <c r="D481" s="78">
        <v>811000</v>
      </c>
      <c r="E481" s="68">
        <v>0</v>
      </c>
      <c r="F481" s="52" t="s">
        <v>994</v>
      </c>
      <c r="G481" s="48"/>
      <c r="H481" s="48"/>
      <c r="I481" s="10" t="s">
        <v>39</v>
      </c>
    </row>
    <row r="482" spans="1:9">
      <c r="A482" t="s">
        <v>876</v>
      </c>
      <c r="B482" s="79" t="str">
        <f t="shared" si="8"/>
        <v>04</v>
      </c>
      <c r="C482" s="79" t="e">
        <f>VLOOKUP(VALUE(B482),#REF!,2,FALSE)</f>
        <v>#REF!</v>
      </c>
      <c r="D482" s="80" t="s">
        <v>995</v>
      </c>
      <c r="E482" s="81"/>
      <c r="F482" s="82" t="s">
        <v>996</v>
      </c>
      <c r="G482" s="83"/>
      <c r="H482" s="84"/>
      <c r="I482" s="79" t="s">
        <v>39</v>
      </c>
    </row>
    <row r="483" spans="1:9">
      <c r="A483" s="79" t="s">
        <v>850</v>
      </c>
      <c r="B483" s="79" t="str">
        <f t="shared" si="8"/>
        <v>08</v>
      </c>
      <c r="C483" s="79" t="e">
        <f>VLOOKUP(VALUE(B483),#REF!,2,FALSE)</f>
        <v>#REF!</v>
      </c>
      <c r="D483" s="80" t="s">
        <v>995</v>
      </c>
      <c r="E483" s="81" t="s">
        <v>932</v>
      </c>
      <c r="F483" s="85" t="s">
        <v>997</v>
      </c>
      <c r="G483" s="83" t="s">
        <v>39</v>
      </c>
      <c r="H483" s="84">
        <v>0</v>
      </c>
      <c r="I483" s="79" t="s">
        <v>39</v>
      </c>
    </row>
    <row r="484" spans="1:9">
      <c r="A484" s="79" t="s">
        <v>179</v>
      </c>
      <c r="B484" s="79"/>
      <c r="C484" s="79"/>
      <c r="D484" s="81"/>
      <c r="E484" s="81"/>
      <c r="F484" s="85"/>
      <c r="G484" s="83">
        <f>SUBTOTAL(109,TUscite[Previsione 2019])</f>
        <v>20499001.579999998</v>
      </c>
      <c r="H484" s="83">
        <f>SUBTOTAL(109,TUscite[Assestato 2019])</f>
        <v>10027541.850000001</v>
      </c>
      <c r="I484" s="79"/>
    </row>
    <row r="485" spans="1:9">
      <c r="D485" s="28"/>
      <c r="E485" s="28"/>
      <c r="F485" s="86"/>
    </row>
    <row r="486" spans="1:9">
      <c r="D486" s="87"/>
      <c r="E486" s="87"/>
      <c r="F486" s="88"/>
      <c r="G486" s="89"/>
      <c r="H486" s="89"/>
      <c r="I486" s="90"/>
    </row>
    <row r="487" spans="1:9">
      <c r="D487" s="87"/>
      <c r="E487" s="87"/>
      <c r="F487" s="88"/>
      <c r="G487" s="89"/>
      <c r="H487" s="89"/>
      <c r="I487" s="90"/>
    </row>
    <row r="488" spans="1:9">
      <c r="D488" s="28"/>
      <c r="E488" s="28"/>
    </row>
    <row r="489" spans="1:9">
      <c r="D489" s="28"/>
      <c r="E489" s="28"/>
    </row>
    <row r="490" spans="1:9">
      <c r="D490" s="28"/>
      <c r="E490" s="28"/>
      <c r="F490" s="7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2023-07-06T09:37:29Z</dcterms:created>
  <dcterms:modified xsi:type="dcterms:W3CDTF">2023-07-06T09:42:38Z</dcterms:modified>
</cp:coreProperties>
</file>